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ova\Desktop\"/>
    </mc:Choice>
  </mc:AlternateContent>
  <bookViews>
    <workbookView xWindow="0" yWindow="0" windowWidth="24780" windowHeight="12330"/>
  </bookViews>
  <sheets>
    <sheet name="Shoppable Services cs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2" i="1" l="1"/>
  <c r="M302" i="1"/>
  <c r="L302" i="1"/>
  <c r="K302" i="1"/>
  <c r="I302" i="1"/>
  <c r="J302" i="1" s="1"/>
  <c r="H302" i="1"/>
  <c r="G302" i="1"/>
  <c r="F302" i="1"/>
  <c r="N301" i="1"/>
  <c r="M301" i="1"/>
  <c r="L301" i="1"/>
  <c r="K301" i="1"/>
  <c r="I301" i="1"/>
  <c r="J301" i="1" s="1"/>
  <c r="H301" i="1"/>
  <c r="G301" i="1"/>
  <c r="F301" i="1"/>
  <c r="N300" i="1"/>
  <c r="M300" i="1"/>
  <c r="L300" i="1"/>
  <c r="K300" i="1"/>
  <c r="H300" i="1"/>
  <c r="O300" i="1" s="1"/>
  <c r="P300" i="1" s="1"/>
  <c r="G300" i="1"/>
  <c r="I300" i="1" s="1"/>
  <c r="J300" i="1" s="1"/>
  <c r="F300" i="1"/>
  <c r="N299" i="1"/>
  <c r="M299" i="1"/>
  <c r="L299" i="1"/>
  <c r="K299" i="1"/>
  <c r="H299" i="1"/>
  <c r="G299" i="1"/>
  <c r="I299" i="1" s="1"/>
  <c r="J299" i="1" s="1"/>
  <c r="F299" i="1"/>
  <c r="N298" i="1"/>
  <c r="M298" i="1"/>
  <c r="L298" i="1"/>
  <c r="K298" i="1"/>
  <c r="H298" i="1"/>
  <c r="G298" i="1"/>
  <c r="I298" i="1" s="1"/>
  <c r="J298" i="1" s="1"/>
  <c r="F298" i="1"/>
  <c r="N297" i="1"/>
  <c r="M297" i="1"/>
  <c r="L297" i="1"/>
  <c r="K297" i="1"/>
  <c r="H297" i="1"/>
  <c r="G297" i="1"/>
  <c r="I297" i="1" s="1"/>
  <c r="J297" i="1" s="1"/>
  <c r="F297" i="1"/>
  <c r="N296" i="1"/>
  <c r="M296" i="1"/>
  <c r="L296" i="1"/>
  <c r="K296" i="1"/>
  <c r="H296" i="1"/>
  <c r="G296" i="1"/>
  <c r="I296" i="1" s="1"/>
  <c r="J296" i="1" s="1"/>
  <c r="F296" i="1"/>
  <c r="N295" i="1"/>
  <c r="M295" i="1"/>
  <c r="L295" i="1"/>
  <c r="K295" i="1"/>
  <c r="H295" i="1"/>
  <c r="G295" i="1"/>
  <c r="I295" i="1" s="1"/>
  <c r="J295" i="1" s="1"/>
  <c r="F295" i="1"/>
  <c r="N294" i="1"/>
  <c r="M294" i="1"/>
  <c r="L294" i="1"/>
  <c r="K294" i="1"/>
  <c r="H294" i="1"/>
  <c r="G294" i="1"/>
  <c r="I294" i="1" s="1"/>
  <c r="J294" i="1" s="1"/>
  <c r="F294" i="1"/>
  <c r="N293" i="1"/>
  <c r="M293" i="1"/>
  <c r="L293" i="1"/>
  <c r="K293" i="1"/>
  <c r="H293" i="1"/>
  <c r="G293" i="1"/>
  <c r="I293" i="1" s="1"/>
  <c r="J293" i="1" s="1"/>
  <c r="F293" i="1"/>
  <c r="N292" i="1"/>
  <c r="M292" i="1"/>
  <c r="L292" i="1"/>
  <c r="K292" i="1"/>
  <c r="H292" i="1"/>
  <c r="G292" i="1"/>
  <c r="I292" i="1" s="1"/>
  <c r="J292" i="1" s="1"/>
  <c r="F292" i="1"/>
  <c r="N291" i="1"/>
  <c r="M291" i="1"/>
  <c r="L291" i="1"/>
  <c r="K291" i="1"/>
  <c r="H291" i="1"/>
  <c r="G291" i="1"/>
  <c r="I291" i="1" s="1"/>
  <c r="J291" i="1" s="1"/>
  <c r="F291" i="1"/>
  <c r="N290" i="1"/>
  <c r="M290" i="1"/>
  <c r="L290" i="1"/>
  <c r="K290" i="1"/>
  <c r="I290" i="1"/>
  <c r="J290" i="1" s="1"/>
  <c r="H290" i="1"/>
  <c r="G290" i="1"/>
  <c r="F290" i="1"/>
  <c r="N289" i="1"/>
  <c r="M289" i="1"/>
  <c r="L289" i="1"/>
  <c r="K289" i="1"/>
  <c r="I289" i="1"/>
  <c r="J289" i="1" s="1"/>
  <c r="H289" i="1"/>
  <c r="G289" i="1"/>
  <c r="F289" i="1"/>
  <c r="N288" i="1"/>
  <c r="M288" i="1"/>
  <c r="L288" i="1"/>
  <c r="K288" i="1"/>
  <c r="H288" i="1"/>
  <c r="G288" i="1"/>
  <c r="I288" i="1" s="1"/>
  <c r="J288" i="1" s="1"/>
  <c r="F288" i="1"/>
  <c r="N287" i="1"/>
  <c r="M287" i="1"/>
  <c r="L287" i="1"/>
  <c r="K287" i="1"/>
  <c r="H287" i="1"/>
  <c r="G287" i="1"/>
  <c r="I287" i="1" s="1"/>
  <c r="J287" i="1" s="1"/>
  <c r="F287" i="1"/>
  <c r="N286" i="1"/>
  <c r="M286" i="1"/>
  <c r="L286" i="1"/>
  <c r="K286" i="1"/>
  <c r="H286" i="1"/>
  <c r="G286" i="1"/>
  <c r="I286" i="1" s="1"/>
  <c r="J286" i="1" s="1"/>
  <c r="F286" i="1"/>
  <c r="N285" i="1"/>
  <c r="M285" i="1"/>
  <c r="L285" i="1"/>
  <c r="K285" i="1"/>
  <c r="H285" i="1"/>
  <c r="G285" i="1"/>
  <c r="I285" i="1" s="1"/>
  <c r="J285" i="1" s="1"/>
  <c r="F285" i="1"/>
  <c r="N284" i="1"/>
  <c r="M284" i="1"/>
  <c r="L284" i="1"/>
  <c r="K284" i="1"/>
  <c r="H284" i="1"/>
  <c r="G284" i="1"/>
  <c r="I284" i="1" s="1"/>
  <c r="J284" i="1" s="1"/>
  <c r="F284" i="1"/>
  <c r="O284" i="1" s="1"/>
  <c r="P284" i="1" s="1"/>
  <c r="N283" i="1"/>
  <c r="M283" i="1"/>
  <c r="L283" i="1"/>
  <c r="K283" i="1"/>
  <c r="H283" i="1"/>
  <c r="G283" i="1"/>
  <c r="I283" i="1" s="1"/>
  <c r="J283" i="1" s="1"/>
  <c r="F283" i="1"/>
  <c r="N282" i="1"/>
  <c r="M282" i="1"/>
  <c r="L282" i="1"/>
  <c r="K282" i="1"/>
  <c r="H282" i="1"/>
  <c r="G282" i="1"/>
  <c r="I282" i="1" s="1"/>
  <c r="J282" i="1" s="1"/>
  <c r="F282" i="1"/>
  <c r="N281" i="1"/>
  <c r="M281" i="1"/>
  <c r="L281" i="1"/>
  <c r="K281" i="1"/>
  <c r="H281" i="1"/>
  <c r="G281" i="1"/>
  <c r="I281" i="1" s="1"/>
  <c r="J281" i="1" s="1"/>
  <c r="F281" i="1"/>
  <c r="N280" i="1"/>
  <c r="M280" i="1"/>
  <c r="L280" i="1"/>
  <c r="K280" i="1"/>
  <c r="H280" i="1"/>
  <c r="G280" i="1"/>
  <c r="I280" i="1" s="1"/>
  <c r="J280" i="1" s="1"/>
  <c r="F280" i="1"/>
  <c r="N279" i="1"/>
  <c r="M279" i="1"/>
  <c r="L279" i="1"/>
  <c r="K279" i="1"/>
  <c r="H279" i="1"/>
  <c r="G279" i="1"/>
  <c r="I279" i="1" s="1"/>
  <c r="J279" i="1" s="1"/>
  <c r="F279" i="1"/>
  <c r="O279" i="1" s="1"/>
  <c r="N278" i="1"/>
  <c r="M278" i="1"/>
  <c r="L278" i="1"/>
  <c r="K278" i="1"/>
  <c r="H278" i="1"/>
  <c r="G278" i="1"/>
  <c r="I278" i="1" s="1"/>
  <c r="J278" i="1" s="1"/>
  <c r="F278" i="1"/>
  <c r="N277" i="1"/>
  <c r="M277" i="1"/>
  <c r="L277" i="1"/>
  <c r="K277" i="1"/>
  <c r="H277" i="1"/>
  <c r="G277" i="1"/>
  <c r="F277" i="1"/>
  <c r="N276" i="1"/>
  <c r="M276" i="1"/>
  <c r="L276" i="1"/>
  <c r="K276" i="1"/>
  <c r="H276" i="1"/>
  <c r="G276" i="1"/>
  <c r="I276" i="1" s="1"/>
  <c r="J276" i="1" s="1"/>
  <c r="F276" i="1"/>
  <c r="N275" i="1"/>
  <c r="M275" i="1"/>
  <c r="L275" i="1"/>
  <c r="K275" i="1"/>
  <c r="H275" i="1"/>
  <c r="G275" i="1"/>
  <c r="I275" i="1" s="1"/>
  <c r="J275" i="1" s="1"/>
  <c r="F275" i="1"/>
  <c r="N274" i="1"/>
  <c r="M274" i="1"/>
  <c r="L274" i="1"/>
  <c r="K274" i="1"/>
  <c r="H274" i="1"/>
  <c r="G274" i="1"/>
  <c r="I274" i="1" s="1"/>
  <c r="J274" i="1" s="1"/>
  <c r="F274" i="1"/>
  <c r="N273" i="1"/>
  <c r="M273" i="1"/>
  <c r="L273" i="1"/>
  <c r="K273" i="1"/>
  <c r="H273" i="1"/>
  <c r="G273" i="1"/>
  <c r="I273" i="1" s="1"/>
  <c r="J273" i="1" s="1"/>
  <c r="F273" i="1"/>
  <c r="N272" i="1"/>
  <c r="M272" i="1"/>
  <c r="L272" i="1"/>
  <c r="K272" i="1"/>
  <c r="H272" i="1"/>
  <c r="G272" i="1"/>
  <c r="I272" i="1" s="1"/>
  <c r="J272" i="1" s="1"/>
  <c r="F272" i="1"/>
  <c r="N271" i="1"/>
  <c r="M271" i="1"/>
  <c r="L271" i="1"/>
  <c r="K271" i="1"/>
  <c r="H271" i="1"/>
  <c r="G271" i="1"/>
  <c r="I271" i="1" s="1"/>
  <c r="J271" i="1" s="1"/>
  <c r="F271" i="1"/>
  <c r="N270" i="1"/>
  <c r="M270" i="1"/>
  <c r="L270" i="1"/>
  <c r="K270" i="1"/>
  <c r="H270" i="1"/>
  <c r="G270" i="1"/>
  <c r="I270" i="1" s="1"/>
  <c r="J270" i="1" s="1"/>
  <c r="F270" i="1"/>
  <c r="N269" i="1"/>
  <c r="M269" i="1"/>
  <c r="L269" i="1"/>
  <c r="K269" i="1"/>
  <c r="H269" i="1"/>
  <c r="G269" i="1"/>
  <c r="I269" i="1" s="1"/>
  <c r="J269" i="1" s="1"/>
  <c r="F269" i="1"/>
  <c r="N268" i="1"/>
  <c r="M268" i="1"/>
  <c r="L268" i="1"/>
  <c r="K268" i="1"/>
  <c r="H268" i="1"/>
  <c r="G268" i="1"/>
  <c r="I268" i="1" s="1"/>
  <c r="J268" i="1" s="1"/>
  <c r="F268" i="1"/>
  <c r="N267" i="1"/>
  <c r="M267" i="1"/>
  <c r="L267" i="1"/>
  <c r="K267" i="1"/>
  <c r="J267" i="1"/>
  <c r="H267" i="1"/>
  <c r="G267" i="1"/>
  <c r="I267" i="1" s="1"/>
  <c r="F267" i="1"/>
  <c r="N266" i="1"/>
  <c r="M266" i="1"/>
  <c r="L266" i="1"/>
  <c r="K266" i="1"/>
  <c r="I266" i="1"/>
  <c r="J266" i="1" s="1"/>
  <c r="H266" i="1"/>
  <c r="G266" i="1"/>
  <c r="F266" i="1"/>
  <c r="N265" i="1"/>
  <c r="M265" i="1"/>
  <c r="L265" i="1"/>
  <c r="K265" i="1"/>
  <c r="I265" i="1"/>
  <c r="J265" i="1" s="1"/>
  <c r="H265" i="1"/>
  <c r="G265" i="1"/>
  <c r="F265" i="1"/>
  <c r="N264" i="1"/>
  <c r="M264" i="1"/>
  <c r="L264" i="1"/>
  <c r="K264" i="1"/>
  <c r="H264" i="1"/>
  <c r="G264" i="1"/>
  <c r="I264" i="1" s="1"/>
  <c r="J264" i="1" s="1"/>
  <c r="F264" i="1"/>
  <c r="N263" i="1"/>
  <c r="M263" i="1"/>
  <c r="L263" i="1"/>
  <c r="K263" i="1"/>
  <c r="H263" i="1"/>
  <c r="G263" i="1"/>
  <c r="I263" i="1" s="1"/>
  <c r="J263" i="1" s="1"/>
  <c r="F263" i="1"/>
  <c r="N262" i="1"/>
  <c r="M262" i="1"/>
  <c r="L262" i="1"/>
  <c r="K262" i="1"/>
  <c r="I262" i="1"/>
  <c r="J262" i="1" s="1"/>
  <c r="H262" i="1"/>
  <c r="G262" i="1"/>
  <c r="F262" i="1"/>
  <c r="N261" i="1"/>
  <c r="M261" i="1"/>
  <c r="L261" i="1"/>
  <c r="K261" i="1"/>
  <c r="I261" i="1"/>
  <c r="J261" i="1" s="1"/>
  <c r="H261" i="1"/>
  <c r="G261" i="1"/>
  <c r="F261" i="1"/>
  <c r="N260" i="1"/>
  <c r="M260" i="1"/>
  <c r="L260" i="1"/>
  <c r="K260" i="1"/>
  <c r="H260" i="1"/>
  <c r="G260" i="1"/>
  <c r="I260" i="1" s="1"/>
  <c r="J260" i="1" s="1"/>
  <c r="F260" i="1"/>
  <c r="N259" i="1"/>
  <c r="M259" i="1"/>
  <c r="L259" i="1"/>
  <c r="K259" i="1"/>
  <c r="H259" i="1"/>
  <c r="G259" i="1"/>
  <c r="I259" i="1" s="1"/>
  <c r="J259" i="1" s="1"/>
  <c r="F259" i="1"/>
  <c r="N258" i="1"/>
  <c r="M258" i="1"/>
  <c r="L258" i="1"/>
  <c r="K258" i="1"/>
  <c r="H258" i="1"/>
  <c r="G258" i="1"/>
  <c r="I258" i="1" s="1"/>
  <c r="J258" i="1" s="1"/>
  <c r="F258" i="1"/>
  <c r="N257" i="1"/>
  <c r="M257" i="1"/>
  <c r="L257" i="1"/>
  <c r="K257" i="1"/>
  <c r="H257" i="1"/>
  <c r="G257" i="1"/>
  <c r="I257" i="1" s="1"/>
  <c r="J257" i="1" s="1"/>
  <c r="F257" i="1"/>
  <c r="N256" i="1"/>
  <c r="M256" i="1"/>
  <c r="L256" i="1"/>
  <c r="K256" i="1"/>
  <c r="H256" i="1"/>
  <c r="G256" i="1"/>
  <c r="I256" i="1" s="1"/>
  <c r="J256" i="1" s="1"/>
  <c r="F256" i="1"/>
  <c r="N255" i="1"/>
  <c r="M255" i="1"/>
  <c r="L255" i="1"/>
  <c r="K255" i="1"/>
  <c r="H255" i="1"/>
  <c r="G255" i="1"/>
  <c r="I255" i="1" s="1"/>
  <c r="J255" i="1" s="1"/>
  <c r="F255" i="1"/>
  <c r="N254" i="1"/>
  <c r="M254" i="1"/>
  <c r="L254" i="1"/>
  <c r="K254" i="1"/>
  <c r="I254" i="1"/>
  <c r="J254" i="1" s="1"/>
  <c r="H254" i="1"/>
  <c r="G254" i="1"/>
  <c r="F254" i="1"/>
  <c r="N253" i="1"/>
  <c r="M253" i="1"/>
  <c r="L253" i="1"/>
  <c r="K253" i="1"/>
  <c r="I253" i="1"/>
  <c r="J253" i="1" s="1"/>
  <c r="H253" i="1"/>
  <c r="G253" i="1"/>
  <c r="F253" i="1"/>
  <c r="N252" i="1"/>
  <c r="M252" i="1"/>
  <c r="L252" i="1"/>
  <c r="K252" i="1"/>
  <c r="H252" i="1"/>
  <c r="G252" i="1"/>
  <c r="I252" i="1" s="1"/>
  <c r="J252" i="1" s="1"/>
  <c r="F252" i="1"/>
  <c r="O252" i="1" s="1"/>
  <c r="P252" i="1" s="1"/>
  <c r="N251" i="1"/>
  <c r="M251" i="1"/>
  <c r="L251" i="1"/>
  <c r="K251" i="1"/>
  <c r="H251" i="1"/>
  <c r="G251" i="1"/>
  <c r="I251" i="1" s="1"/>
  <c r="J251" i="1" s="1"/>
  <c r="F251" i="1"/>
  <c r="N250" i="1"/>
  <c r="M250" i="1"/>
  <c r="L250" i="1"/>
  <c r="K250" i="1"/>
  <c r="H250" i="1"/>
  <c r="G250" i="1"/>
  <c r="I250" i="1" s="1"/>
  <c r="J250" i="1" s="1"/>
  <c r="F250" i="1"/>
  <c r="N249" i="1"/>
  <c r="M249" i="1"/>
  <c r="L249" i="1"/>
  <c r="K249" i="1"/>
  <c r="H249" i="1"/>
  <c r="G249" i="1"/>
  <c r="I249" i="1" s="1"/>
  <c r="J249" i="1" s="1"/>
  <c r="F249" i="1"/>
  <c r="N248" i="1"/>
  <c r="M248" i="1"/>
  <c r="L248" i="1"/>
  <c r="K248" i="1"/>
  <c r="H248" i="1"/>
  <c r="G248" i="1"/>
  <c r="I248" i="1" s="1"/>
  <c r="J248" i="1" s="1"/>
  <c r="F248" i="1"/>
  <c r="N247" i="1"/>
  <c r="M247" i="1"/>
  <c r="L247" i="1"/>
  <c r="K247" i="1"/>
  <c r="H247" i="1"/>
  <c r="G247" i="1"/>
  <c r="I247" i="1" s="1"/>
  <c r="J247" i="1" s="1"/>
  <c r="F247" i="1"/>
  <c r="O247" i="1" s="1"/>
  <c r="N246" i="1"/>
  <c r="M246" i="1"/>
  <c r="L246" i="1"/>
  <c r="K246" i="1"/>
  <c r="H246" i="1"/>
  <c r="G246" i="1"/>
  <c r="I246" i="1" s="1"/>
  <c r="J246" i="1" s="1"/>
  <c r="F246" i="1"/>
  <c r="N245" i="1"/>
  <c r="M245" i="1"/>
  <c r="L245" i="1"/>
  <c r="K245" i="1"/>
  <c r="H245" i="1"/>
  <c r="G245" i="1"/>
  <c r="I245" i="1" s="1"/>
  <c r="J245" i="1" s="1"/>
  <c r="F245" i="1"/>
  <c r="N244" i="1"/>
  <c r="M244" i="1"/>
  <c r="L244" i="1"/>
  <c r="K244" i="1"/>
  <c r="H244" i="1"/>
  <c r="G244" i="1"/>
  <c r="F244" i="1"/>
  <c r="N243" i="1"/>
  <c r="M243" i="1"/>
  <c r="L243" i="1"/>
  <c r="K243" i="1"/>
  <c r="H243" i="1"/>
  <c r="G243" i="1"/>
  <c r="I243" i="1" s="1"/>
  <c r="J243" i="1" s="1"/>
  <c r="F243" i="1"/>
  <c r="N242" i="1"/>
  <c r="M242" i="1"/>
  <c r="L242" i="1"/>
  <c r="K242" i="1"/>
  <c r="H242" i="1"/>
  <c r="G242" i="1"/>
  <c r="I242" i="1" s="1"/>
  <c r="J242" i="1" s="1"/>
  <c r="F242" i="1"/>
  <c r="N241" i="1"/>
  <c r="M241" i="1"/>
  <c r="L241" i="1"/>
  <c r="K241" i="1"/>
  <c r="H241" i="1"/>
  <c r="G241" i="1"/>
  <c r="I241" i="1" s="1"/>
  <c r="J241" i="1" s="1"/>
  <c r="F241" i="1"/>
  <c r="N240" i="1"/>
  <c r="M240" i="1"/>
  <c r="L240" i="1"/>
  <c r="K240" i="1"/>
  <c r="H240" i="1"/>
  <c r="G240" i="1"/>
  <c r="I240" i="1" s="1"/>
  <c r="J240" i="1" s="1"/>
  <c r="F240" i="1"/>
  <c r="N239" i="1"/>
  <c r="M239" i="1"/>
  <c r="L239" i="1"/>
  <c r="K239" i="1"/>
  <c r="H239" i="1"/>
  <c r="G239" i="1"/>
  <c r="F239" i="1"/>
  <c r="N238" i="1"/>
  <c r="M238" i="1"/>
  <c r="L238" i="1"/>
  <c r="K238" i="1"/>
  <c r="I238" i="1"/>
  <c r="J238" i="1" s="1"/>
  <c r="H238" i="1"/>
  <c r="G238" i="1"/>
  <c r="F238" i="1"/>
  <c r="N237" i="1"/>
  <c r="M237" i="1"/>
  <c r="L237" i="1"/>
  <c r="K237" i="1"/>
  <c r="I237" i="1"/>
  <c r="J237" i="1" s="1"/>
  <c r="H237" i="1"/>
  <c r="G237" i="1"/>
  <c r="F237" i="1"/>
  <c r="N236" i="1"/>
  <c r="M236" i="1"/>
  <c r="L236" i="1"/>
  <c r="K236" i="1"/>
  <c r="H236" i="1"/>
  <c r="G236" i="1"/>
  <c r="I236" i="1" s="1"/>
  <c r="J236" i="1" s="1"/>
  <c r="F236" i="1"/>
  <c r="N235" i="1"/>
  <c r="M235" i="1"/>
  <c r="L235" i="1"/>
  <c r="K235" i="1"/>
  <c r="H235" i="1"/>
  <c r="G235" i="1"/>
  <c r="I235" i="1" s="1"/>
  <c r="J235" i="1" s="1"/>
  <c r="F235" i="1"/>
  <c r="N234" i="1"/>
  <c r="M234" i="1"/>
  <c r="L234" i="1"/>
  <c r="K234" i="1"/>
  <c r="I234" i="1"/>
  <c r="J234" i="1" s="1"/>
  <c r="H234" i="1"/>
  <c r="G234" i="1"/>
  <c r="F234" i="1"/>
  <c r="N233" i="1"/>
  <c r="M233" i="1"/>
  <c r="L233" i="1"/>
  <c r="K233" i="1"/>
  <c r="I233" i="1"/>
  <c r="J233" i="1" s="1"/>
  <c r="H233" i="1"/>
  <c r="G233" i="1"/>
  <c r="F233" i="1"/>
  <c r="N232" i="1"/>
  <c r="M232" i="1"/>
  <c r="L232" i="1"/>
  <c r="K232" i="1"/>
  <c r="H232" i="1"/>
  <c r="G232" i="1"/>
  <c r="I232" i="1" s="1"/>
  <c r="J232" i="1" s="1"/>
  <c r="F232" i="1"/>
  <c r="N231" i="1"/>
  <c r="M231" i="1"/>
  <c r="L231" i="1"/>
  <c r="K231" i="1"/>
  <c r="H231" i="1"/>
  <c r="G231" i="1"/>
  <c r="I231" i="1" s="1"/>
  <c r="J231" i="1" s="1"/>
  <c r="F231" i="1"/>
  <c r="N230" i="1"/>
  <c r="M230" i="1"/>
  <c r="L230" i="1"/>
  <c r="K230" i="1"/>
  <c r="H230" i="1"/>
  <c r="G230" i="1"/>
  <c r="I230" i="1" s="1"/>
  <c r="J230" i="1" s="1"/>
  <c r="F230" i="1"/>
  <c r="N229" i="1"/>
  <c r="M229" i="1"/>
  <c r="L229" i="1"/>
  <c r="K229" i="1"/>
  <c r="H229" i="1"/>
  <c r="G229" i="1"/>
  <c r="I229" i="1" s="1"/>
  <c r="J229" i="1" s="1"/>
  <c r="F229" i="1"/>
  <c r="N228" i="1"/>
  <c r="M228" i="1"/>
  <c r="L228" i="1"/>
  <c r="K228" i="1"/>
  <c r="H228" i="1"/>
  <c r="G228" i="1"/>
  <c r="I228" i="1" s="1"/>
  <c r="J228" i="1" s="1"/>
  <c r="F228" i="1"/>
  <c r="O228" i="1" s="1"/>
  <c r="N227" i="1"/>
  <c r="M227" i="1"/>
  <c r="L227" i="1"/>
  <c r="K227" i="1"/>
  <c r="H227" i="1"/>
  <c r="G227" i="1"/>
  <c r="I227" i="1" s="1"/>
  <c r="J227" i="1" s="1"/>
  <c r="F227" i="1"/>
  <c r="N226" i="1"/>
  <c r="M226" i="1"/>
  <c r="L226" i="1"/>
  <c r="K226" i="1"/>
  <c r="H226" i="1"/>
  <c r="G226" i="1"/>
  <c r="I226" i="1" s="1"/>
  <c r="J226" i="1" s="1"/>
  <c r="F226" i="1"/>
  <c r="N225" i="1"/>
  <c r="M225" i="1"/>
  <c r="L225" i="1"/>
  <c r="K225" i="1"/>
  <c r="H225" i="1"/>
  <c r="G225" i="1"/>
  <c r="I225" i="1" s="1"/>
  <c r="J225" i="1" s="1"/>
  <c r="F225" i="1"/>
  <c r="N224" i="1"/>
  <c r="M224" i="1"/>
  <c r="L224" i="1"/>
  <c r="K224" i="1"/>
  <c r="H224" i="1"/>
  <c r="G224" i="1"/>
  <c r="I224" i="1" s="1"/>
  <c r="J224" i="1" s="1"/>
  <c r="F224" i="1"/>
  <c r="N223" i="1"/>
  <c r="M223" i="1"/>
  <c r="L223" i="1"/>
  <c r="K223" i="1"/>
  <c r="H223" i="1"/>
  <c r="G223" i="1"/>
  <c r="I223" i="1" s="1"/>
  <c r="J223" i="1" s="1"/>
  <c r="F223" i="1"/>
  <c r="O223" i="1" s="1"/>
  <c r="N222" i="1"/>
  <c r="M222" i="1"/>
  <c r="L222" i="1"/>
  <c r="K222" i="1"/>
  <c r="H222" i="1"/>
  <c r="G222" i="1"/>
  <c r="I222" i="1" s="1"/>
  <c r="J222" i="1" s="1"/>
  <c r="F222" i="1"/>
  <c r="N221" i="1"/>
  <c r="M221" i="1"/>
  <c r="L221" i="1"/>
  <c r="K221" i="1"/>
  <c r="H221" i="1"/>
  <c r="G221" i="1"/>
  <c r="I221" i="1" s="1"/>
  <c r="J221" i="1" s="1"/>
  <c r="F221" i="1"/>
  <c r="N220" i="1"/>
  <c r="M220" i="1"/>
  <c r="L220" i="1"/>
  <c r="K220" i="1"/>
  <c r="H220" i="1"/>
  <c r="G220" i="1"/>
  <c r="F220" i="1"/>
  <c r="N219" i="1"/>
  <c r="M219" i="1"/>
  <c r="L219" i="1"/>
  <c r="K219" i="1"/>
  <c r="H219" i="1"/>
  <c r="G219" i="1"/>
  <c r="I219" i="1" s="1"/>
  <c r="J219" i="1" s="1"/>
  <c r="F219" i="1"/>
  <c r="N218" i="1"/>
  <c r="M218" i="1"/>
  <c r="L218" i="1"/>
  <c r="K218" i="1"/>
  <c r="H218" i="1"/>
  <c r="G218" i="1"/>
  <c r="I218" i="1" s="1"/>
  <c r="J218" i="1" s="1"/>
  <c r="F218" i="1"/>
  <c r="N217" i="1"/>
  <c r="M217" i="1"/>
  <c r="L217" i="1"/>
  <c r="K217" i="1"/>
  <c r="H217" i="1"/>
  <c r="G217" i="1"/>
  <c r="I217" i="1" s="1"/>
  <c r="J217" i="1" s="1"/>
  <c r="F217" i="1"/>
  <c r="N216" i="1"/>
  <c r="M216" i="1"/>
  <c r="L216" i="1"/>
  <c r="K216" i="1"/>
  <c r="H216" i="1"/>
  <c r="G216" i="1"/>
  <c r="I216" i="1" s="1"/>
  <c r="J216" i="1" s="1"/>
  <c r="F216" i="1"/>
  <c r="N215" i="1"/>
  <c r="M215" i="1"/>
  <c r="L215" i="1"/>
  <c r="K215" i="1"/>
  <c r="H215" i="1"/>
  <c r="G215" i="1"/>
  <c r="I215" i="1" s="1"/>
  <c r="J215" i="1" s="1"/>
  <c r="F215" i="1"/>
  <c r="N214" i="1"/>
  <c r="M214" i="1"/>
  <c r="L214" i="1"/>
  <c r="K214" i="1"/>
  <c r="H214" i="1"/>
  <c r="G214" i="1"/>
  <c r="I214" i="1" s="1"/>
  <c r="J214" i="1" s="1"/>
  <c r="F214" i="1"/>
  <c r="N213" i="1"/>
  <c r="M213" i="1"/>
  <c r="L213" i="1"/>
  <c r="K213" i="1"/>
  <c r="H213" i="1"/>
  <c r="G213" i="1"/>
  <c r="I213" i="1" s="1"/>
  <c r="J213" i="1" s="1"/>
  <c r="F213" i="1"/>
  <c r="N212" i="1"/>
  <c r="M212" i="1"/>
  <c r="L212" i="1"/>
  <c r="K212" i="1"/>
  <c r="H212" i="1"/>
  <c r="G212" i="1"/>
  <c r="I212" i="1" s="1"/>
  <c r="J212" i="1" s="1"/>
  <c r="F212" i="1"/>
  <c r="N211" i="1"/>
  <c r="M211" i="1"/>
  <c r="L211" i="1"/>
  <c r="K211" i="1"/>
  <c r="H211" i="1"/>
  <c r="G211" i="1"/>
  <c r="I211" i="1" s="1"/>
  <c r="J211" i="1" s="1"/>
  <c r="F211" i="1"/>
  <c r="N210" i="1"/>
  <c r="M210" i="1"/>
  <c r="L210" i="1"/>
  <c r="K210" i="1"/>
  <c r="H210" i="1"/>
  <c r="G210" i="1"/>
  <c r="I210" i="1" s="1"/>
  <c r="J210" i="1" s="1"/>
  <c r="F210" i="1"/>
  <c r="N209" i="1"/>
  <c r="M209" i="1"/>
  <c r="L209" i="1"/>
  <c r="K209" i="1"/>
  <c r="H209" i="1"/>
  <c r="G209" i="1"/>
  <c r="I209" i="1" s="1"/>
  <c r="F209" i="1"/>
  <c r="N208" i="1"/>
  <c r="M208" i="1"/>
  <c r="L208" i="1"/>
  <c r="K208" i="1"/>
  <c r="H208" i="1"/>
  <c r="G208" i="1"/>
  <c r="I208" i="1" s="1"/>
  <c r="J208" i="1" s="1"/>
  <c r="F208" i="1"/>
  <c r="N207" i="1"/>
  <c r="M207" i="1"/>
  <c r="L207" i="1"/>
  <c r="O207" i="1" s="1"/>
  <c r="K207" i="1"/>
  <c r="H207" i="1"/>
  <c r="G207" i="1"/>
  <c r="I207" i="1" s="1"/>
  <c r="J207" i="1" s="1"/>
  <c r="F207" i="1"/>
  <c r="N206" i="1"/>
  <c r="M206" i="1"/>
  <c r="L206" i="1"/>
  <c r="K206" i="1"/>
  <c r="I206" i="1"/>
  <c r="J206" i="1" s="1"/>
  <c r="H206" i="1"/>
  <c r="G206" i="1"/>
  <c r="F206" i="1"/>
  <c r="N205" i="1"/>
  <c r="M205" i="1"/>
  <c r="L205" i="1"/>
  <c r="K205" i="1"/>
  <c r="I205" i="1"/>
  <c r="J205" i="1" s="1"/>
  <c r="H205" i="1"/>
  <c r="G205" i="1"/>
  <c r="F205" i="1"/>
  <c r="N204" i="1"/>
  <c r="M204" i="1"/>
  <c r="L204" i="1"/>
  <c r="K204" i="1"/>
  <c r="H204" i="1"/>
  <c r="G204" i="1"/>
  <c r="I204" i="1" s="1"/>
  <c r="J204" i="1" s="1"/>
  <c r="F204" i="1"/>
  <c r="N203" i="1"/>
  <c r="M203" i="1"/>
  <c r="L203" i="1"/>
  <c r="K203" i="1"/>
  <c r="H203" i="1"/>
  <c r="G203" i="1"/>
  <c r="I203" i="1" s="1"/>
  <c r="J203" i="1" s="1"/>
  <c r="F203" i="1"/>
  <c r="N202" i="1"/>
  <c r="M202" i="1"/>
  <c r="L202" i="1"/>
  <c r="K202" i="1"/>
  <c r="H202" i="1"/>
  <c r="G202" i="1"/>
  <c r="I202" i="1" s="1"/>
  <c r="J202" i="1" s="1"/>
  <c r="F202" i="1"/>
  <c r="N201" i="1"/>
  <c r="M201" i="1"/>
  <c r="L201" i="1"/>
  <c r="K201" i="1"/>
  <c r="H201" i="1"/>
  <c r="G201" i="1"/>
  <c r="I201" i="1" s="1"/>
  <c r="J201" i="1" s="1"/>
  <c r="F201" i="1"/>
  <c r="N200" i="1"/>
  <c r="M200" i="1"/>
  <c r="L200" i="1"/>
  <c r="K200" i="1"/>
  <c r="H200" i="1"/>
  <c r="G200" i="1"/>
  <c r="I200" i="1" s="1"/>
  <c r="J200" i="1" s="1"/>
  <c r="F200" i="1"/>
  <c r="N199" i="1"/>
  <c r="M199" i="1"/>
  <c r="L199" i="1"/>
  <c r="K199" i="1"/>
  <c r="H199" i="1"/>
  <c r="G199" i="1"/>
  <c r="I199" i="1" s="1"/>
  <c r="J199" i="1" s="1"/>
  <c r="F199" i="1"/>
  <c r="N198" i="1"/>
  <c r="M198" i="1"/>
  <c r="L198" i="1"/>
  <c r="K198" i="1"/>
  <c r="H198" i="1"/>
  <c r="G198" i="1"/>
  <c r="I198" i="1" s="1"/>
  <c r="J198" i="1" s="1"/>
  <c r="F198" i="1"/>
  <c r="N197" i="1"/>
  <c r="M197" i="1"/>
  <c r="L197" i="1"/>
  <c r="K197" i="1"/>
  <c r="H197" i="1"/>
  <c r="G197" i="1"/>
  <c r="I197" i="1" s="1"/>
  <c r="J197" i="1" s="1"/>
  <c r="F197" i="1"/>
  <c r="N196" i="1"/>
  <c r="M196" i="1"/>
  <c r="L196" i="1"/>
  <c r="K196" i="1"/>
  <c r="H196" i="1"/>
  <c r="G196" i="1"/>
  <c r="I196" i="1" s="1"/>
  <c r="J196" i="1" s="1"/>
  <c r="F196" i="1"/>
  <c r="O196" i="1" s="1"/>
  <c r="N195" i="1"/>
  <c r="M195" i="1"/>
  <c r="L195" i="1"/>
  <c r="K195" i="1"/>
  <c r="H195" i="1"/>
  <c r="G195" i="1"/>
  <c r="I195" i="1" s="1"/>
  <c r="J195" i="1" s="1"/>
  <c r="F195" i="1"/>
  <c r="N194" i="1"/>
  <c r="M194" i="1"/>
  <c r="L194" i="1"/>
  <c r="K194" i="1"/>
  <c r="H194" i="1"/>
  <c r="G194" i="1"/>
  <c r="I194" i="1" s="1"/>
  <c r="J194" i="1" s="1"/>
  <c r="F194" i="1"/>
  <c r="N193" i="1"/>
  <c r="M193" i="1"/>
  <c r="L193" i="1"/>
  <c r="K193" i="1"/>
  <c r="H193" i="1"/>
  <c r="G193" i="1"/>
  <c r="I193" i="1" s="1"/>
  <c r="J193" i="1" s="1"/>
  <c r="F193" i="1"/>
  <c r="N192" i="1"/>
  <c r="M192" i="1"/>
  <c r="L192" i="1"/>
  <c r="K192" i="1"/>
  <c r="H192" i="1"/>
  <c r="G192" i="1"/>
  <c r="I192" i="1" s="1"/>
  <c r="J192" i="1" s="1"/>
  <c r="F192" i="1"/>
  <c r="N191" i="1"/>
  <c r="M191" i="1"/>
  <c r="L191" i="1"/>
  <c r="K191" i="1"/>
  <c r="J191" i="1"/>
  <c r="H191" i="1"/>
  <c r="G191" i="1"/>
  <c r="I191" i="1" s="1"/>
  <c r="F191" i="1"/>
  <c r="N190" i="1"/>
  <c r="M190" i="1"/>
  <c r="L190" i="1"/>
  <c r="K190" i="1"/>
  <c r="H190" i="1"/>
  <c r="G190" i="1"/>
  <c r="I190" i="1" s="1"/>
  <c r="J190" i="1" s="1"/>
  <c r="F190" i="1"/>
  <c r="N189" i="1"/>
  <c r="M189" i="1"/>
  <c r="L189" i="1"/>
  <c r="K189" i="1"/>
  <c r="H189" i="1"/>
  <c r="G189" i="1"/>
  <c r="F189" i="1"/>
  <c r="N188" i="1"/>
  <c r="M188" i="1"/>
  <c r="L188" i="1"/>
  <c r="K188" i="1"/>
  <c r="H188" i="1"/>
  <c r="G188" i="1"/>
  <c r="I188" i="1" s="1"/>
  <c r="J188" i="1" s="1"/>
  <c r="F188" i="1"/>
  <c r="N187" i="1"/>
  <c r="M187" i="1"/>
  <c r="L187" i="1"/>
  <c r="K187" i="1"/>
  <c r="J187" i="1"/>
  <c r="H187" i="1"/>
  <c r="G187" i="1"/>
  <c r="I187" i="1" s="1"/>
  <c r="F187" i="1"/>
  <c r="N186" i="1"/>
  <c r="M186" i="1"/>
  <c r="L186" i="1"/>
  <c r="K186" i="1"/>
  <c r="H186" i="1"/>
  <c r="G186" i="1"/>
  <c r="I186" i="1" s="1"/>
  <c r="J186" i="1" s="1"/>
  <c r="F186" i="1"/>
  <c r="N185" i="1"/>
  <c r="M185" i="1"/>
  <c r="L185" i="1"/>
  <c r="K185" i="1"/>
  <c r="H185" i="1"/>
  <c r="G185" i="1"/>
  <c r="I185" i="1" s="1"/>
  <c r="J185" i="1" s="1"/>
  <c r="F185" i="1"/>
  <c r="N184" i="1"/>
  <c r="M184" i="1"/>
  <c r="L184" i="1"/>
  <c r="K184" i="1"/>
  <c r="H184" i="1"/>
  <c r="G184" i="1"/>
  <c r="I184" i="1" s="1"/>
  <c r="J184" i="1" s="1"/>
  <c r="F184" i="1"/>
  <c r="O184" i="1" s="1"/>
  <c r="N183" i="1"/>
  <c r="M183" i="1"/>
  <c r="L183" i="1"/>
  <c r="K183" i="1"/>
  <c r="H183" i="1"/>
  <c r="G183" i="1"/>
  <c r="I183" i="1" s="1"/>
  <c r="J183" i="1" s="1"/>
  <c r="F183" i="1"/>
  <c r="N182" i="1"/>
  <c r="M182" i="1"/>
  <c r="L182" i="1"/>
  <c r="K182" i="1"/>
  <c r="H182" i="1"/>
  <c r="G182" i="1"/>
  <c r="I182" i="1" s="1"/>
  <c r="J182" i="1" s="1"/>
  <c r="F182" i="1"/>
  <c r="N181" i="1"/>
  <c r="M181" i="1"/>
  <c r="L181" i="1"/>
  <c r="K181" i="1"/>
  <c r="H181" i="1"/>
  <c r="G181" i="1"/>
  <c r="I181" i="1" s="1"/>
  <c r="J181" i="1" s="1"/>
  <c r="F181" i="1"/>
  <c r="N180" i="1"/>
  <c r="M180" i="1"/>
  <c r="L180" i="1"/>
  <c r="K180" i="1"/>
  <c r="H180" i="1"/>
  <c r="G180" i="1"/>
  <c r="I180" i="1" s="1"/>
  <c r="J180" i="1" s="1"/>
  <c r="F180" i="1"/>
  <c r="N179" i="1"/>
  <c r="M179" i="1"/>
  <c r="L179" i="1"/>
  <c r="K179" i="1"/>
  <c r="J179" i="1"/>
  <c r="H179" i="1"/>
  <c r="G179" i="1"/>
  <c r="I179" i="1" s="1"/>
  <c r="F179" i="1"/>
  <c r="N178" i="1"/>
  <c r="M178" i="1"/>
  <c r="L178" i="1"/>
  <c r="K178" i="1"/>
  <c r="H178" i="1"/>
  <c r="G178" i="1"/>
  <c r="I178" i="1" s="1"/>
  <c r="J178" i="1" s="1"/>
  <c r="F178" i="1"/>
  <c r="N177" i="1"/>
  <c r="M177" i="1"/>
  <c r="L177" i="1"/>
  <c r="K177" i="1"/>
  <c r="H177" i="1"/>
  <c r="G177" i="1"/>
  <c r="I177" i="1" s="1"/>
  <c r="J177" i="1" s="1"/>
  <c r="F177" i="1"/>
  <c r="N176" i="1"/>
  <c r="M176" i="1"/>
  <c r="L176" i="1"/>
  <c r="K176" i="1"/>
  <c r="H176" i="1"/>
  <c r="G176" i="1"/>
  <c r="I176" i="1" s="1"/>
  <c r="J176" i="1" s="1"/>
  <c r="F176" i="1"/>
  <c r="O176" i="1" s="1"/>
  <c r="N175" i="1"/>
  <c r="M175" i="1"/>
  <c r="L175" i="1"/>
  <c r="K175" i="1"/>
  <c r="H175" i="1"/>
  <c r="G175" i="1"/>
  <c r="I175" i="1" s="1"/>
  <c r="J175" i="1" s="1"/>
  <c r="F175" i="1"/>
  <c r="N174" i="1"/>
  <c r="M174" i="1"/>
  <c r="L174" i="1"/>
  <c r="K174" i="1"/>
  <c r="H174" i="1"/>
  <c r="G174" i="1"/>
  <c r="I174" i="1" s="1"/>
  <c r="J174" i="1" s="1"/>
  <c r="F174" i="1"/>
  <c r="N173" i="1"/>
  <c r="M173" i="1"/>
  <c r="L173" i="1"/>
  <c r="K173" i="1"/>
  <c r="H173" i="1"/>
  <c r="G173" i="1"/>
  <c r="F173" i="1"/>
  <c r="N172" i="1"/>
  <c r="M172" i="1"/>
  <c r="L172" i="1"/>
  <c r="K172" i="1"/>
  <c r="H172" i="1"/>
  <c r="G172" i="1"/>
  <c r="I172" i="1" s="1"/>
  <c r="J172" i="1" s="1"/>
  <c r="F172" i="1"/>
  <c r="N171" i="1"/>
  <c r="M171" i="1"/>
  <c r="L171" i="1"/>
  <c r="K171" i="1"/>
  <c r="J171" i="1"/>
  <c r="H171" i="1"/>
  <c r="G171" i="1"/>
  <c r="I171" i="1" s="1"/>
  <c r="F171" i="1"/>
  <c r="N170" i="1"/>
  <c r="M170" i="1"/>
  <c r="L170" i="1"/>
  <c r="K170" i="1"/>
  <c r="H170" i="1"/>
  <c r="G170" i="1"/>
  <c r="I170" i="1" s="1"/>
  <c r="J170" i="1" s="1"/>
  <c r="F170" i="1"/>
  <c r="N169" i="1"/>
  <c r="M169" i="1"/>
  <c r="L169" i="1"/>
  <c r="K169" i="1"/>
  <c r="H169" i="1"/>
  <c r="G169" i="1"/>
  <c r="I169" i="1" s="1"/>
  <c r="J169" i="1" s="1"/>
  <c r="F169" i="1"/>
  <c r="N168" i="1"/>
  <c r="M168" i="1"/>
  <c r="L168" i="1"/>
  <c r="K168" i="1"/>
  <c r="H168" i="1"/>
  <c r="G168" i="1"/>
  <c r="I168" i="1" s="1"/>
  <c r="J168" i="1" s="1"/>
  <c r="F168" i="1"/>
  <c r="N167" i="1"/>
  <c r="M167" i="1"/>
  <c r="L167" i="1"/>
  <c r="K167" i="1"/>
  <c r="J167" i="1"/>
  <c r="H167" i="1"/>
  <c r="G167" i="1"/>
  <c r="I167" i="1" s="1"/>
  <c r="F167" i="1"/>
  <c r="N166" i="1"/>
  <c r="M166" i="1"/>
  <c r="L166" i="1"/>
  <c r="K166" i="1"/>
  <c r="H166" i="1"/>
  <c r="G166" i="1"/>
  <c r="I166" i="1" s="1"/>
  <c r="J166" i="1" s="1"/>
  <c r="F166" i="1"/>
  <c r="N165" i="1"/>
  <c r="M165" i="1"/>
  <c r="L165" i="1"/>
  <c r="K165" i="1"/>
  <c r="H165" i="1"/>
  <c r="G165" i="1"/>
  <c r="I165" i="1" s="1"/>
  <c r="J165" i="1" s="1"/>
  <c r="F165" i="1"/>
  <c r="N164" i="1"/>
  <c r="M164" i="1"/>
  <c r="L164" i="1"/>
  <c r="K164" i="1"/>
  <c r="H164" i="1"/>
  <c r="G164" i="1"/>
  <c r="I164" i="1" s="1"/>
  <c r="J164" i="1" s="1"/>
  <c r="F164" i="1"/>
  <c r="N163" i="1"/>
  <c r="M163" i="1"/>
  <c r="L163" i="1"/>
  <c r="K163" i="1"/>
  <c r="J163" i="1"/>
  <c r="H163" i="1"/>
  <c r="G163" i="1"/>
  <c r="I163" i="1" s="1"/>
  <c r="F163" i="1"/>
  <c r="N162" i="1"/>
  <c r="M162" i="1"/>
  <c r="L162" i="1"/>
  <c r="K162" i="1"/>
  <c r="H162" i="1"/>
  <c r="G162" i="1"/>
  <c r="I162" i="1" s="1"/>
  <c r="J162" i="1" s="1"/>
  <c r="F162" i="1"/>
  <c r="N161" i="1"/>
  <c r="M161" i="1"/>
  <c r="L161" i="1"/>
  <c r="K161" i="1"/>
  <c r="H161" i="1"/>
  <c r="G161" i="1"/>
  <c r="I161" i="1" s="1"/>
  <c r="J161" i="1" s="1"/>
  <c r="F161" i="1"/>
  <c r="N160" i="1"/>
  <c r="M160" i="1"/>
  <c r="L160" i="1"/>
  <c r="K160" i="1"/>
  <c r="H160" i="1"/>
  <c r="G160" i="1"/>
  <c r="I160" i="1" s="1"/>
  <c r="J160" i="1" s="1"/>
  <c r="F160" i="1"/>
  <c r="N159" i="1"/>
  <c r="M159" i="1"/>
  <c r="L159" i="1"/>
  <c r="K159" i="1"/>
  <c r="J159" i="1"/>
  <c r="H159" i="1"/>
  <c r="G159" i="1"/>
  <c r="I159" i="1" s="1"/>
  <c r="F159" i="1"/>
  <c r="N158" i="1"/>
  <c r="M158" i="1"/>
  <c r="L158" i="1"/>
  <c r="K158" i="1"/>
  <c r="H158" i="1"/>
  <c r="G158" i="1"/>
  <c r="I158" i="1" s="1"/>
  <c r="J158" i="1" s="1"/>
  <c r="F158" i="1"/>
  <c r="N157" i="1"/>
  <c r="M157" i="1"/>
  <c r="L157" i="1"/>
  <c r="K157" i="1"/>
  <c r="H157" i="1"/>
  <c r="G157" i="1"/>
  <c r="I157" i="1" s="1"/>
  <c r="J157" i="1" s="1"/>
  <c r="F157" i="1"/>
  <c r="N156" i="1"/>
  <c r="M156" i="1"/>
  <c r="L156" i="1"/>
  <c r="K156" i="1"/>
  <c r="H156" i="1"/>
  <c r="G156" i="1"/>
  <c r="I156" i="1" s="1"/>
  <c r="J156" i="1" s="1"/>
  <c r="F156" i="1"/>
  <c r="N155" i="1"/>
  <c r="M155" i="1"/>
  <c r="L155" i="1"/>
  <c r="K155" i="1"/>
  <c r="J155" i="1"/>
  <c r="H155" i="1"/>
  <c r="G155" i="1"/>
  <c r="I155" i="1" s="1"/>
  <c r="F155" i="1"/>
  <c r="N154" i="1"/>
  <c r="M154" i="1"/>
  <c r="L154" i="1"/>
  <c r="K154" i="1"/>
  <c r="H154" i="1"/>
  <c r="G154" i="1"/>
  <c r="I154" i="1" s="1"/>
  <c r="J154" i="1" s="1"/>
  <c r="F154" i="1"/>
  <c r="N153" i="1"/>
  <c r="M153" i="1"/>
  <c r="L153" i="1"/>
  <c r="K153" i="1"/>
  <c r="H153" i="1"/>
  <c r="G153" i="1"/>
  <c r="I153" i="1" s="1"/>
  <c r="J153" i="1" s="1"/>
  <c r="F153" i="1"/>
  <c r="N152" i="1"/>
  <c r="M152" i="1"/>
  <c r="L152" i="1"/>
  <c r="K152" i="1"/>
  <c r="H152" i="1"/>
  <c r="G152" i="1"/>
  <c r="I152" i="1" s="1"/>
  <c r="J152" i="1" s="1"/>
  <c r="F152" i="1"/>
  <c r="O152" i="1" s="1"/>
  <c r="N151" i="1"/>
  <c r="M151" i="1"/>
  <c r="L151" i="1"/>
  <c r="K151" i="1"/>
  <c r="H151" i="1"/>
  <c r="G151" i="1"/>
  <c r="I151" i="1" s="1"/>
  <c r="J151" i="1" s="1"/>
  <c r="F151" i="1"/>
  <c r="N150" i="1"/>
  <c r="M150" i="1"/>
  <c r="L150" i="1"/>
  <c r="K150" i="1"/>
  <c r="H150" i="1"/>
  <c r="G150" i="1"/>
  <c r="I150" i="1" s="1"/>
  <c r="J150" i="1" s="1"/>
  <c r="F150" i="1"/>
  <c r="N149" i="1"/>
  <c r="M149" i="1"/>
  <c r="L149" i="1"/>
  <c r="K149" i="1"/>
  <c r="H149" i="1"/>
  <c r="G149" i="1"/>
  <c r="I149" i="1" s="1"/>
  <c r="J149" i="1" s="1"/>
  <c r="F149" i="1"/>
  <c r="N148" i="1"/>
  <c r="M148" i="1"/>
  <c r="L148" i="1"/>
  <c r="K148" i="1"/>
  <c r="H148" i="1"/>
  <c r="G148" i="1"/>
  <c r="I148" i="1" s="1"/>
  <c r="J148" i="1" s="1"/>
  <c r="F148" i="1"/>
  <c r="N147" i="1"/>
  <c r="M147" i="1"/>
  <c r="L147" i="1"/>
  <c r="K147" i="1"/>
  <c r="H147" i="1"/>
  <c r="G147" i="1"/>
  <c r="I147" i="1" s="1"/>
  <c r="J147" i="1" s="1"/>
  <c r="F147" i="1"/>
  <c r="N146" i="1"/>
  <c r="M146" i="1"/>
  <c r="L146" i="1"/>
  <c r="K146" i="1"/>
  <c r="H146" i="1"/>
  <c r="G146" i="1"/>
  <c r="I146" i="1" s="1"/>
  <c r="J146" i="1" s="1"/>
  <c r="F146" i="1"/>
  <c r="N145" i="1"/>
  <c r="M145" i="1"/>
  <c r="L145" i="1"/>
  <c r="K145" i="1"/>
  <c r="H145" i="1"/>
  <c r="G145" i="1"/>
  <c r="I145" i="1" s="1"/>
  <c r="J145" i="1" s="1"/>
  <c r="F145" i="1"/>
  <c r="N144" i="1"/>
  <c r="M144" i="1"/>
  <c r="L144" i="1"/>
  <c r="K144" i="1"/>
  <c r="H144" i="1"/>
  <c r="G144" i="1"/>
  <c r="I144" i="1" s="1"/>
  <c r="J144" i="1" s="1"/>
  <c r="F144" i="1"/>
  <c r="N143" i="1"/>
  <c r="M143" i="1"/>
  <c r="L143" i="1"/>
  <c r="K143" i="1"/>
  <c r="H143" i="1"/>
  <c r="G143" i="1"/>
  <c r="I143" i="1" s="1"/>
  <c r="J143" i="1" s="1"/>
  <c r="F143" i="1"/>
  <c r="N142" i="1"/>
  <c r="M142" i="1"/>
  <c r="L142" i="1"/>
  <c r="K142" i="1"/>
  <c r="H142" i="1"/>
  <c r="G142" i="1"/>
  <c r="I142" i="1" s="1"/>
  <c r="J142" i="1" s="1"/>
  <c r="F142" i="1"/>
  <c r="N141" i="1"/>
  <c r="M141" i="1"/>
  <c r="L141" i="1"/>
  <c r="K141" i="1"/>
  <c r="H141" i="1"/>
  <c r="G141" i="1"/>
  <c r="I141" i="1" s="1"/>
  <c r="J141" i="1" s="1"/>
  <c r="F141" i="1"/>
  <c r="N140" i="1"/>
  <c r="M140" i="1"/>
  <c r="L140" i="1"/>
  <c r="K140" i="1"/>
  <c r="H140" i="1"/>
  <c r="G140" i="1"/>
  <c r="I140" i="1" s="1"/>
  <c r="J140" i="1" s="1"/>
  <c r="F140" i="1"/>
  <c r="N139" i="1"/>
  <c r="M139" i="1"/>
  <c r="L139" i="1"/>
  <c r="K139" i="1"/>
  <c r="H139" i="1"/>
  <c r="G139" i="1"/>
  <c r="I139" i="1" s="1"/>
  <c r="J139" i="1" s="1"/>
  <c r="F139" i="1"/>
  <c r="N138" i="1"/>
  <c r="M138" i="1"/>
  <c r="L138" i="1"/>
  <c r="K138" i="1"/>
  <c r="H138" i="1"/>
  <c r="G138" i="1"/>
  <c r="I138" i="1" s="1"/>
  <c r="J138" i="1" s="1"/>
  <c r="F138" i="1"/>
  <c r="N137" i="1"/>
  <c r="M137" i="1"/>
  <c r="L137" i="1"/>
  <c r="K137" i="1"/>
  <c r="H137" i="1"/>
  <c r="G137" i="1"/>
  <c r="I137" i="1" s="1"/>
  <c r="J137" i="1" s="1"/>
  <c r="F137" i="1"/>
  <c r="N136" i="1"/>
  <c r="M136" i="1"/>
  <c r="L136" i="1"/>
  <c r="K136" i="1"/>
  <c r="H136" i="1"/>
  <c r="G136" i="1"/>
  <c r="I136" i="1" s="1"/>
  <c r="J136" i="1" s="1"/>
  <c r="F136" i="1"/>
  <c r="O136" i="1" s="1"/>
  <c r="P136" i="1" s="1"/>
  <c r="N135" i="1"/>
  <c r="M135" i="1"/>
  <c r="L135" i="1"/>
  <c r="K135" i="1"/>
  <c r="H135" i="1"/>
  <c r="G135" i="1"/>
  <c r="I135" i="1" s="1"/>
  <c r="J135" i="1" s="1"/>
  <c r="F135" i="1"/>
  <c r="N134" i="1"/>
  <c r="M134" i="1"/>
  <c r="L134" i="1"/>
  <c r="K134" i="1"/>
  <c r="H134" i="1"/>
  <c r="G134" i="1"/>
  <c r="I134" i="1" s="1"/>
  <c r="J134" i="1" s="1"/>
  <c r="F134" i="1"/>
  <c r="N133" i="1"/>
  <c r="M133" i="1"/>
  <c r="L133" i="1"/>
  <c r="K133" i="1"/>
  <c r="H133" i="1"/>
  <c r="G133" i="1"/>
  <c r="I133" i="1" s="1"/>
  <c r="J133" i="1" s="1"/>
  <c r="F133" i="1"/>
  <c r="N132" i="1"/>
  <c r="M132" i="1"/>
  <c r="L132" i="1"/>
  <c r="K132" i="1"/>
  <c r="H132" i="1"/>
  <c r="G132" i="1"/>
  <c r="I132" i="1" s="1"/>
  <c r="J132" i="1" s="1"/>
  <c r="F132" i="1"/>
  <c r="N131" i="1"/>
  <c r="M131" i="1"/>
  <c r="L131" i="1"/>
  <c r="K131" i="1"/>
  <c r="H131" i="1"/>
  <c r="G131" i="1"/>
  <c r="I131" i="1" s="1"/>
  <c r="J131" i="1" s="1"/>
  <c r="F131" i="1"/>
  <c r="N130" i="1"/>
  <c r="M130" i="1"/>
  <c r="L130" i="1"/>
  <c r="K130" i="1"/>
  <c r="H130" i="1"/>
  <c r="G130" i="1"/>
  <c r="I130" i="1" s="1"/>
  <c r="J130" i="1" s="1"/>
  <c r="F130" i="1"/>
  <c r="N129" i="1"/>
  <c r="M129" i="1"/>
  <c r="L129" i="1"/>
  <c r="K129" i="1"/>
  <c r="H129" i="1"/>
  <c r="G129" i="1"/>
  <c r="I129" i="1" s="1"/>
  <c r="J129" i="1" s="1"/>
  <c r="F129" i="1"/>
  <c r="N128" i="1"/>
  <c r="M128" i="1"/>
  <c r="L128" i="1"/>
  <c r="K128" i="1"/>
  <c r="H128" i="1"/>
  <c r="G128" i="1"/>
  <c r="I128" i="1" s="1"/>
  <c r="J128" i="1" s="1"/>
  <c r="F128" i="1"/>
  <c r="N127" i="1"/>
  <c r="M127" i="1"/>
  <c r="L127" i="1"/>
  <c r="K127" i="1"/>
  <c r="I127" i="1"/>
  <c r="J127" i="1" s="1"/>
  <c r="H127" i="1"/>
  <c r="G127" i="1"/>
  <c r="F127" i="1"/>
  <c r="N126" i="1"/>
  <c r="M126" i="1"/>
  <c r="L126" i="1"/>
  <c r="K126" i="1"/>
  <c r="H126" i="1"/>
  <c r="G126" i="1"/>
  <c r="I126" i="1" s="1"/>
  <c r="J126" i="1" s="1"/>
  <c r="F126" i="1"/>
  <c r="N125" i="1"/>
  <c r="M125" i="1"/>
  <c r="L125" i="1"/>
  <c r="K125" i="1"/>
  <c r="H125" i="1"/>
  <c r="G125" i="1"/>
  <c r="I125" i="1" s="1"/>
  <c r="J125" i="1" s="1"/>
  <c r="F125" i="1"/>
  <c r="N124" i="1"/>
  <c r="M124" i="1"/>
  <c r="L124" i="1"/>
  <c r="K124" i="1"/>
  <c r="I124" i="1"/>
  <c r="J124" i="1" s="1"/>
  <c r="H124" i="1"/>
  <c r="G124" i="1"/>
  <c r="F124" i="1"/>
  <c r="N123" i="1"/>
  <c r="M123" i="1"/>
  <c r="L123" i="1"/>
  <c r="K123" i="1"/>
  <c r="I123" i="1"/>
  <c r="J123" i="1" s="1"/>
  <c r="H123" i="1"/>
  <c r="G123" i="1"/>
  <c r="F123" i="1"/>
  <c r="N122" i="1"/>
  <c r="M122" i="1"/>
  <c r="L122" i="1"/>
  <c r="K122" i="1"/>
  <c r="H122" i="1"/>
  <c r="G122" i="1"/>
  <c r="I122" i="1" s="1"/>
  <c r="J122" i="1" s="1"/>
  <c r="F122" i="1"/>
  <c r="N121" i="1"/>
  <c r="M121" i="1"/>
  <c r="L121" i="1"/>
  <c r="K121" i="1"/>
  <c r="H121" i="1"/>
  <c r="G121" i="1"/>
  <c r="I121" i="1" s="1"/>
  <c r="J121" i="1" s="1"/>
  <c r="F121" i="1"/>
  <c r="N120" i="1"/>
  <c r="M120" i="1"/>
  <c r="L120" i="1"/>
  <c r="K120" i="1"/>
  <c r="H120" i="1"/>
  <c r="G120" i="1"/>
  <c r="I120" i="1" s="1"/>
  <c r="J120" i="1" s="1"/>
  <c r="F120" i="1"/>
  <c r="N119" i="1"/>
  <c r="M119" i="1"/>
  <c r="L119" i="1"/>
  <c r="K119" i="1"/>
  <c r="H119" i="1"/>
  <c r="G119" i="1"/>
  <c r="F119" i="1"/>
  <c r="N118" i="1"/>
  <c r="M118" i="1"/>
  <c r="L118" i="1"/>
  <c r="K118" i="1"/>
  <c r="H118" i="1"/>
  <c r="G118" i="1"/>
  <c r="I118" i="1" s="1"/>
  <c r="J118" i="1" s="1"/>
  <c r="F118" i="1"/>
  <c r="N117" i="1"/>
  <c r="M117" i="1"/>
  <c r="L117" i="1"/>
  <c r="K117" i="1"/>
  <c r="H117" i="1"/>
  <c r="G117" i="1"/>
  <c r="I117" i="1" s="1"/>
  <c r="J117" i="1" s="1"/>
  <c r="F117" i="1"/>
  <c r="N116" i="1"/>
  <c r="M116" i="1"/>
  <c r="L116" i="1"/>
  <c r="K116" i="1"/>
  <c r="H116" i="1"/>
  <c r="G116" i="1"/>
  <c r="I116" i="1" s="1"/>
  <c r="J116" i="1" s="1"/>
  <c r="F116" i="1"/>
  <c r="N115" i="1"/>
  <c r="M115" i="1"/>
  <c r="L115" i="1"/>
  <c r="K115" i="1"/>
  <c r="H115" i="1"/>
  <c r="G115" i="1"/>
  <c r="I115" i="1" s="1"/>
  <c r="J115" i="1" s="1"/>
  <c r="F115" i="1"/>
  <c r="N114" i="1"/>
  <c r="M114" i="1"/>
  <c r="L114" i="1"/>
  <c r="K114" i="1"/>
  <c r="H114" i="1"/>
  <c r="G114" i="1"/>
  <c r="I114" i="1" s="1"/>
  <c r="J114" i="1" s="1"/>
  <c r="F114" i="1"/>
  <c r="N113" i="1"/>
  <c r="M113" i="1"/>
  <c r="L113" i="1"/>
  <c r="K113" i="1"/>
  <c r="H113" i="1"/>
  <c r="G113" i="1"/>
  <c r="I113" i="1" s="1"/>
  <c r="J113" i="1" s="1"/>
  <c r="F113" i="1"/>
  <c r="N112" i="1"/>
  <c r="M112" i="1"/>
  <c r="L112" i="1"/>
  <c r="K112" i="1"/>
  <c r="I112" i="1"/>
  <c r="J112" i="1" s="1"/>
  <c r="H112" i="1"/>
  <c r="G112" i="1"/>
  <c r="F112" i="1"/>
  <c r="N111" i="1"/>
  <c r="M111" i="1"/>
  <c r="L111" i="1"/>
  <c r="K111" i="1"/>
  <c r="I111" i="1"/>
  <c r="J111" i="1" s="1"/>
  <c r="H111" i="1"/>
  <c r="G111" i="1"/>
  <c r="F111" i="1"/>
  <c r="N110" i="1"/>
  <c r="M110" i="1"/>
  <c r="L110" i="1"/>
  <c r="K110" i="1"/>
  <c r="H110" i="1"/>
  <c r="G110" i="1"/>
  <c r="I110" i="1" s="1"/>
  <c r="J110" i="1" s="1"/>
  <c r="F110" i="1"/>
  <c r="N109" i="1"/>
  <c r="M109" i="1"/>
  <c r="L109" i="1"/>
  <c r="K109" i="1"/>
  <c r="J109" i="1"/>
  <c r="H109" i="1"/>
  <c r="G109" i="1"/>
  <c r="I109" i="1" s="1"/>
  <c r="F109" i="1"/>
  <c r="N108" i="1"/>
  <c r="M108" i="1"/>
  <c r="L108" i="1"/>
  <c r="K108" i="1"/>
  <c r="I108" i="1"/>
  <c r="J108" i="1" s="1"/>
  <c r="H108" i="1"/>
  <c r="G108" i="1"/>
  <c r="F108" i="1"/>
  <c r="N107" i="1"/>
  <c r="M107" i="1"/>
  <c r="L107" i="1"/>
  <c r="K107" i="1"/>
  <c r="I107" i="1"/>
  <c r="J107" i="1" s="1"/>
  <c r="H107" i="1"/>
  <c r="G107" i="1"/>
  <c r="F107" i="1"/>
  <c r="N106" i="1"/>
  <c r="M106" i="1"/>
  <c r="L106" i="1"/>
  <c r="K106" i="1"/>
  <c r="H106" i="1"/>
  <c r="G106" i="1"/>
  <c r="I106" i="1" s="1"/>
  <c r="J106" i="1" s="1"/>
  <c r="F106" i="1"/>
  <c r="N105" i="1"/>
  <c r="M105" i="1"/>
  <c r="L105" i="1"/>
  <c r="K105" i="1"/>
  <c r="H105" i="1"/>
  <c r="G105" i="1"/>
  <c r="I105" i="1" s="1"/>
  <c r="J105" i="1" s="1"/>
  <c r="F105" i="1"/>
  <c r="N104" i="1"/>
  <c r="M104" i="1"/>
  <c r="L104" i="1"/>
  <c r="K104" i="1"/>
  <c r="H104" i="1"/>
  <c r="G104" i="1"/>
  <c r="I104" i="1" s="1"/>
  <c r="J104" i="1" s="1"/>
  <c r="F104" i="1"/>
  <c r="N103" i="1"/>
  <c r="M103" i="1"/>
  <c r="L103" i="1"/>
  <c r="K103" i="1"/>
  <c r="H103" i="1"/>
  <c r="G103" i="1"/>
  <c r="I103" i="1" s="1"/>
  <c r="J103" i="1" s="1"/>
  <c r="F103" i="1"/>
  <c r="N102" i="1"/>
  <c r="M102" i="1"/>
  <c r="L102" i="1"/>
  <c r="K102" i="1"/>
  <c r="H102" i="1"/>
  <c r="G102" i="1"/>
  <c r="I102" i="1" s="1"/>
  <c r="J102" i="1" s="1"/>
  <c r="F102" i="1"/>
  <c r="N101" i="1"/>
  <c r="M101" i="1"/>
  <c r="L101" i="1"/>
  <c r="K101" i="1"/>
  <c r="J101" i="1"/>
  <c r="H101" i="1"/>
  <c r="G101" i="1"/>
  <c r="I101" i="1" s="1"/>
  <c r="F101" i="1"/>
  <c r="N100" i="1"/>
  <c r="M100" i="1"/>
  <c r="L100" i="1"/>
  <c r="K100" i="1"/>
  <c r="I100" i="1"/>
  <c r="J100" i="1" s="1"/>
  <c r="H100" i="1"/>
  <c r="G100" i="1"/>
  <c r="F100" i="1"/>
  <c r="N99" i="1"/>
  <c r="M99" i="1"/>
  <c r="L99" i="1"/>
  <c r="K99" i="1"/>
  <c r="I99" i="1"/>
  <c r="J99" i="1" s="1"/>
  <c r="H99" i="1"/>
  <c r="G99" i="1"/>
  <c r="F99" i="1"/>
  <c r="N98" i="1"/>
  <c r="M98" i="1"/>
  <c r="L98" i="1"/>
  <c r="K98" i="1"/>
  <c r="H98" i="1"/>
  <c r="G98" i="1"/>
  <c r="I98" i="1" s="1"/>
  <c r="J98" i="1" s="1"/>
  <c r="F98" i="1"/>
  <c r="N97" i="1"/>
  <c r="M97" i="1"/>
  <c r="L97" i="1"/>
  <c r="K97" i="1"/>
  <c r="H97" i="1"/>
  <c r="G97" i="1"/>
  <c r="I97" i="1" s="1"/>
  <c r="J97" i="1" s="1"/>
  <c r="F97" i="1"/>
  <c r="N96" i="1"/>
  <c r="M96" i="1"/>
  <c r="L96" i="1"/>
  <c r="K96" i="1"/>
  <c r="H96" i="1"/>
  <c r="G96" i="1"/>
  <c r="I96" i="1" s="1"/>
  <c r="J96" i="1" s="1"/>
  <c r="F96" i="1"/>
  <c r="N95" i="1"/>
  <c r="M95" i="1"/>
  <c r="L95" i="1"/>
  <c r="K95" i="1"/>
  <c r="H95" i="1"/>
  <c r="G95" i="1"/>
  <c r="I95" i="1" s="1"/>
  <c r="J95" i="1" s="1"/>
  <c r="F95" i="1"/>
  <c r="N94" i="1"/>
  <c r="M94" i="1"/>
  <c r="L94" i="1"/>
  <c r="K94" i="1"/>
  <c r="H94" i="1"/>
  <c r="G94" i="1"/>
  <c r="I94" i="1" s="1"/>
  <c r="J94" i="1" s="1"/>
  <c r="F94" i="1"/>
  <c r="N93" i="1"/>
  <c r="M93" i="1"/>
  <c r="L93" i="1"/>
  <c r="K93" i="1"/>
  <c r="H93" i="1"/>
  <c r="G93" i="1"/>
  <c r="I93" i="1" s="1"/>
  <c r="J93" i="1" s="1"/>
  <c r="F93" i="1"/>
  <c r="N92" i="1"/>
  <c r="M92" i="1"/>
  <c r="L92" i="1"/>
  <c r="K92" i="1"/>
  <c r="H92" i="1"/>
  <c r="G92" i="1"/>
  <c r="I92" i="1" s="1"/>
  <c r="J92" i="1" s="1"/>
  <c r="F92" i="1"/>
  <c r="N91" i="1"/>
  <c r="M91" i="1"/>
  <c r="L91" i="1"/>
  <c r="K91" i="1"/>
  <c r="H91" i="1"/>
  <c r="G91" i="1"/>
  <c r="I91" i="1" s="1"/>
  <c r="J91" i="1" s="1"/>
  <c r="F91" i="1"/>
  <c r="N90" i="1"/>
  <c r="M90" i="1"/>
  <c r="L90" i="1"/>
  <c r="K90" i="1"/>
  <c r="H90" i="1"/>
  <c r="G90" i="1"/>
  <c r="I90" i="1" s="1"/>
  <c r="J90" i="1" s="1"/>
  <c r="F90" i="1"/>
  <c r="N89" i="1"/>
  <c r="M89" i="1"/>
  <c r="L89" i="1"/>
  <c r="K89" i="1"/>
  <c r="H89" i="1"/>
  <c r="G89" i="1"/>
  <c r="I89" i="1" s="1"/>
  <c r="J89" i="1" s="1"/>
  <c r="F89" i="1"/>
  <c r="N88" i="1"/>
  <c r="M88" i="1"/>
  <c r="L88" i="1"/>
  <c r="K88" i="1"/>
  <c r="I88" i="1"/>
  <c r="J88" i="1" s="1"/>
  <c r="H88" i="1"/>
  <c r="G88" i="1"/>
  <c r="F88" i="1"/>
  <c r="N87" i="1"/>
  <c r="M87" i="1"/>
  <c r="L87" i="1"/>
  <c r="K87" i="1"/>
  <c r="I87" i="1"/>
  <c r="J87" i="1" s="1"/>
  <c r="H87" i="1"/>
  <c r="G87" i="1"/>
  <c r="F87" i="1"/>
  <c r="N86" i="1"/>
  <c r="M86" i="1"/>
  <c r="L86" i="1"/>
  <c r="K86" i="1"/>
  <c r="H86" i="1"/>
  <c r="G86" i="1"/>
  <c r="I86" i="1" s="1"/>
  <c r="J86" i="1" s="1"/>
  <c r="F86" i="1"/>
  <c r="N85" i="1"/>
  <c r="M85" i="1"/>
  <c r="L85" i="1"/>
  <c r="K85" i="1"/>
  <c r="J85" i="1"/>
  <c r="H85" i="1"/>
  <c r="G85" i="1"/>
  <c r="I85" i="1" s="1"/>
  <c r="F85" i="1"/>
  <c r="N84" i="1"/>
  <c r="M84" i="1"/>
  <c r="L84" i="1"/>
  <c r="K84" i="1"/>
  <c r="I84" i="1"/>
  <c r="J84" i="1" s="1"/>
  <c r="H84" i="1"/>
  <c r="G84" i="1"/>
  <c r="F84" i="1"/>
  <c r="N83" i="1"/>
  <c r="M83" i="1"/>
  <c r="L83" i="1"/>
  <c r="K83" i="1"/>
  <c r="I83" i="1"/>
  <c r="J83" i="1" s="1"/>
  <c r="H83" i="1"/>
  <c r="G83" i="1"/>
  <c r="F83" i="1"/>
  <c r="N82" i="1"/>
  <c r="M82" i="1"/>
  <c r="L82" i="1"/>
  <c r="K82" i="1"/>
  <c r="H82" i="1"/>
  <c r="G82" i="1"/>
  <c r="I82" i="1" s="1"/>
  <c r="J82" i="1" s="1"/>
  <c r="F82" i="1"/>
  <c r="N81" i="1"/>
  <c r="M81" i="1"/>
  <c r="L81" i="1"/>
  <c r="K81" i="1"/>
  <c r="H81" i="1"/>
  <c r="G81" i="1"/>
  <c r="I81" i="1" s="1"/>
  <c r="J81" i="1" s="1"/>
  <c r="F81" i="1"/>
  <c r="N80" i="1"/>
  <c r="M80" i="1"/>
  <c r="L80" i="1"/>
  <c r="K80" i="1"/>
  <c r="H80" i="1"/>
  <c r="G80" i="1"/>
  <c r="I80" i="1" s="1"/>
  <c r="J80" i="1" s="1"/>
  <c r="F80" i="1"/>
  <c r="N79" i="1"/>
  <c r="M79" i="1"/>
  <c r="L79" i="1"/>
  <c r="K79" i="1"/>
  <c r="H79" i="1"/>
  <c r="G79" i="1"/>
  <c r="I79" i="1" s="1"/>
  <c r="J79" i="1" s="1"/>
  <c r="F79" i="1"/>
  <c r="N78" i="1"/>
  <c r="M78" i="1"/>
  <c r="L78" i="1"/>
  <c r="K78" i="1"/>
  <c r="H78" i="1"/>
  <c r="G78" i="1"/>
  <c r="I78" i="1" s="1"/>
  <c r="J78" i="1" s="1"/>
  <c r="F78" i="1"/>
  <c r="N77" i="1"/>
  <c r="M77" i="1"/>
  <c r="L77" i="1"/>
  <c r="K77" i="1"/>
  <c r="H77" i="1"/>
  <c r="G77" i="1"/>
  <c r="I77" i="1" s="1"/>
  <c r="J77" i="1" s="1"/>
  <c r="F77" i="1"/>
  <c r="N76" i="1"/>
  <c r="M76" i="1"/>
  <c r="L76" i="1"/>
  <c r="K76" i="1"/>
  <c r="H76" i="1"/>
  <c r="G76" i="1"/>
  <c r="I76" i="1" s="1"/>
  <c r="J76" i="1" s="1"/>
  <c r="F76" i="1"/>
  <c r="N75" i="1"/>
  <c r="M75" i="1"/>
  <c r="L75" i="1"/>
  <c r="K75" i="1"/>
  <c r="H75" i="1"/>
  <c r="G75" i="1"/>
  <c r="I75" i="1" s="1"/>
  <c r="J75" i="1" s="1"/>
  <c r="F75" i="1"/>
  <c r="N74" i="1"/>
  <c r="M74" i="1"/>
  <c r="L74" i="1"/>
  <c r="K74" i="1"/>
  <c r="H74" i="1"/>
  <c r="G74" i="1"/>
  <c r="I74" i="1" s="1"/>
  <c r="J74" i="1" s="1"/>
  <c r="F74" i="1"/>
  <c r="N73" i="1"/>
  <c r="M73" i="1"/>
  <c r="L73" i="1"/>
  <c r="K73" i="1"/>
  <c r="H73" i="1"/>
  <c r="G73" i="1"/>
  <c r="I73" i="1" s="1"/>
  <c r="J73" i="1" s="1"/>
  <c r="F73" i="1"/>
  <c r="N72" i="1"/>
  <c r="M72" i="1"/>
  <c r="L72" i="1"/>
  <c r="K72" i="1"/>
  <c r="H72" i="1"/>
  <c r="G72" i="1"/>
  <c r="I72" i="1" s="1"/>
  <c r="J72" i="1" s="1"/>
  <c r="F72" i="1"/>
  <c r="N71" i="1"/>
  <c r="M71" i="1"/>
  <c r="L71" i="1"/>
  <c r="K71" i="1"/>
  <c r="H71" i="1"/>
  <c r="G71" i="1"/>
  <c r="I71" i="1" s="1"/>
  <c r="J71" i="1" s="1"/>
  <c r="F71" i="1"/>
  <c r="N70" i="1"/>
  <c r="M70" i="1"/>
  <c r="L70" i="1"/>
  <c r="K70" i="1"/>
  <c r="H70" i="1"/>
  <c r="G70" i="1"/>
  <c r="I70" i="1" s="1"/>
  <c r="J70" i="1" s="1"/>
  <c r="F70" i="1"/>
  <c r="N69" i="1"/>
  <c r="M69" i="1"/>
  <c r="L69" i="1"/>
  <c r="K69" i="1"/>
  <c r="H69" i="1"/>
  <c r="G69" i="1"/>
  <c r="I69" i="1" s="1"/>
  <c r="J69" i="1" s="1"/>
  <c r="F69" i="1"/>
  <c r="N68" i="1"/>
  <c r="M68" i="1"/>
  <c r="L68" i="1"/>
  <c r="K68" i="1"/>
  <c r="H68" i="1"/>
  <c r="G68" i="1"/>
  <c r="I68" i="1" s="1"/>
  <c r="J68" i="1" s="1"/>
  <c r="F68" i="1"/>
  <c r="N67" i="1"/>
  <c r="M67" i="1"/>
  <c r="L67" i="1"/>
  <c r="K67" i="1"/>
  <c r="H67" i="1"/>
  <c r="G67" i="1"/>
  <c r="I67" i="1" s="1"/>
  <c r="J67" i="1" s="1"/>
  <c r="F67" i="1"/>
  <c r="N66" i="1"/>
  <c r="M66" i="1"/>
  <c r="L66" i="1"/>
  <c r="K66" i="1"/>
  <c r="H66" i="1"/>
  <c r="G66" i="1"/>
  <c r="I66" i="1" s="1"/>
  <c r="J66" i="1" s="1"/>
  <c r="F66" i="1"/>
  <c r="N65" i="1"/>
  <c r="M65" i="1"/>
  <c r="L65" i="1"/>
  <c r="K65" i="1"/>
  <c r="H65" i="1"/>
  <c r="G65" i="1"/>
  <c r="I65" i="1" s="1"/>
  <c r="J65" i="1" s="1"/>
  <c r="F65" i="1"/>
  <c r="N64" i="1"/>
  <c r="M64" i="1"/>
  <c r="L64" i="1"/>
  <c r="K64" i="1"/>
  <c r="I64" i="1"/>
  <c r="J64" i="1" s="1"/>
  <c r="H64" i="1"/>
  <c r="G64" i="1"/>
  <c r="F64" i="1"/>
  <c r="N63" i="1"/>
  <c r="M63" i="1"/>
  <c r="L63" i="1"/>
  <c r="K63" i="1"/>
  <c r="H63" i="1"/>
  <c r="G63" i="1"/>
  <c r="F63" i="1"/>
  <c r="N62" i="1"/>
  <c r="M62" i="1"/>
  <c r="L62" i="1"/>
  <c r="K62" i="1"/>
  <c r="H62" i="1"/>
  <c r="G62" i="1"/>
  <c r="I62" i="1" s="1"/>
  <c r="J62" i="1" s="1"/>
  <c r="F62" i="1"/>
  <c r="N61" i="1"/>
  <c r="M61" i="1"/>
  <c r="L61" i="1"/>
  <c r="K61" i="1"/>
  <c r="J61" i="1"/>
  <c r="H61" i="1"/>
  <c r="G61" i="1"/>
  <c r="I61" i="1" s="1"/>
  <c r="F61" i="1"/>
  <c r="N60" i="1"/>
  <c r="M60" i="1"/>
  <c r="L60" i="1"/>
  <c r="K60" i="1"/>
  <c r="I60" i="1"/>
  <c r="J60" i="1" s="1"/>
  <c r="H60" i="1"/>
  <c r="G60" i="1"/>
  <c r="F60" i="1"/>
  <c r="N59" i="1"/>
  <c r="M59" i="1"/>
  <c r="L59" i="1"/>
  <c r="K59" i="1"/>
  <c r="I59" i="1"/>
  <c r="J59" i="1" s="1"/>
  <c r="H59" i="1"/>
  <c r="G59" i="1"/>
  <c r="F59" i="1"/>
  <c r="N58" i="1"/>
  <c r="M58" i="1"/>
  <c r="L58" i="1"/>
  <c r="K58" i="1"/>
  <c r="H58" i="1"/>
  <c r="G58" i="1"/>
  <c r="I58" i="1" s="1"/>
  <c r="J58" i="1" s="1"/>
  <c r="F58" i="1"/>
  <c r="N57" i="1"/>
  <c r="M57" i="1"/>
  <c r="L57" i="1"/>
  <c r="K57" i="1"/>
  <c r="H57" i="1"/>
  <c r="G57" i="1"/>
  <c r="I57" i="1" s="1"/>
  <c r="J57" i="1" s="1"/>
  <c r="F57" i="1"/>
  <c r="N56" i="1"/>
  <c r="M56" i="1"/>
  <c r="L56" i="1"/>
  <c r="K56" i="1"/>
  <c r="H56" i="1"/>
  <c r="G56" i="1"/>
  <c r="I56" i="1" s="1"/>
  <c r="J56" i="1" s="1"/>
  <c r="F56" i="1"/>
  <c r="N55" i="1"/>
  <c r="M55" i="1"/>
  <c r="L55" i="1"/>
  <c r="K55" i="1"/>
  <c r="H55" i="1"/>
  <c r="G55" i="1"/>
  <c r="I55" i="1" s="1"/>
  <c r="J55" i="1" s="1"/>
  <c r="F55" i="1"/>
  <c r="N54" i="1"/>
  <c r="M54" i="1"/>
  <c r="L54" i="1"/>
  <c r="K54" i="1"/>
  <c r="H54" i="1"/>
  <c r="G54" i="1"/>
  <c r="I54" i="1" s="1"/>
  <c r="J54" i="1" s="1"/>
  <c r="F54" i="1"/>
  <c r="N53" i="1"/>
  <c r="M53" i="1"/>
  <c r="L53" i="1"/>
  <c r="K53" i="1"/>
  <c r="H53" i="1"/>
  <c r="G53" i="1"/>
  <c r="I53" i="1" s="1"/>
  <c r="J53" i="1" s="1"/>
  <c r="F53" i="1"/>
  <c r="N52" i="1"/>
  <c r="M52" i="1"/>
  <c r="L52" i="1"/>
  <c r="K52" i="1"/>
  <c r="H52" i="1"/>
  <c r="G52" i="1"/>
  <c r="I52" i="1" s="1"/>
  <c r="J52" i="1" s="1"/>
  <c r="F52" i="1"/>
  <c r="N51" i="1"/>
  <c r="M51" i="1"/>
  <c r="L51" i="1"/>
  <c r="K51" i="1"/>
  <c r="H51" i="1"/>
  <c r="G51" i="1"/>
  <c r="I51" i="1" s="1"/>
  <c r="J51" i="1" s="1"/>
  <c r="F51" i="1"/>
  <c r="N50" i="1"/>
  <c r="M50" i="1"/>
  <c r="L50" i="1"/>
  <c r="K50" i="1"/>
  <c r="H50" i="1"/>
  <c r="G50" i="1"/>
  <c r="I50" i="1" s="1"/>
  <c r="J50" i="1" s="1"/>
  <c r="F50" i="1"/>
  <c r="N49" i="1"/>
  <c r="M49" i="1"/>
  <c r="L49" i="1"/>
  <c r="K49" i="1"/>
  <c r="H49" i="1"/>
  <c r="G49" i="1"/>
  <c r="I49" i="1" s="1"/>
  <c r="J49" i="1" s="1"/>
  <c r="F49" i="1"/>
  <c r="N48" i="1"/>
  <c r="M48" i="1"/>
  <c r="L48" i="1"/>
  <c r="K48" i="1"/>
  <c r="H48" i="1"/>
  <c r="G48" i="1"/>
  <c r="I48" i="1" s="1"/>
  <c r="J48" i="1" s="1"/>
  <c r="F48" i="1"/>
  <c r="N47" i="1"/>
  <c r="M47" i="1"/>
  <c r="L47" i="1"/>
  <c r="K47" i="1"/>
  <c r="H47" i="1"/>
  <c r="G47" i="1"/>
  <c r="F47" i="1"/>
  <c r="N46" i="1"/>
  <c r="M46" i="1"/>
  <c r="L46" i="1"/>
  <c r="K46" i="1"/>
  <c r="H46" i="1"/>
  <c r="G46" i="1"/>
  <c r="I46" i="1" s="1"/>
  <c r="J46" i="1" s="1"/>
  <c r="F46" i="1"/>
  <c r="N45" i="1"/>
  <c r="M45" i="1"/>
  <c r="L45" i="1"/>
  <c r="K45" i="1"/>
  <c r="H45" i="1"/>
  <c r="G45" i="1"/>
  <c r="I45" i="1" s="1"/>
  <c r="J45" i="1" s="1"/>
  <c r="F45" i="1"/>
  <c r="N44" i="1"/>
  <c r="M44" i="1"/>
  <c r="L44" i="1"/>
  <c r="K44" i="1"/>
  <c r="H44" i="1"/>
  <c r="G44" i="1"/>
  <c r="I44" i="1" s="1"/>
  <c r="J44" i="1" s="1"/>
  <c r="F44" i="1"/>
  <c r="N43" i="1"/>
  <c r="M43" i="1"/>
  <c r="L43" i="1"/>
  <c r="K43" i="1"/>
  <c r="H43" i="1"/>
  <c r="G43" i="1"/>
  <c r="I43" i="1" s="1"/>
  <c r="J43" i="1" s="1"/>
  <c r="F43" i="1"/>
  <c r="N42" i="1"/>
  <c r="M42" i="1"/>
  <c r="L42" i="1"/>
  <c r="K42" i="1"/>
  <c r="H42" i="1"/>
  <c r="G42" i="1"/>
  <c r="I42" i="1" s="1"/>
  <c r="J42" i="1" s="1"/>
  <c r="F42" i="1"/>
  <c r="N41" i="1"/>
  <c r="M41" i="1"/>
  <c r="L41" i="1"/>
  <c r="K41" i="1"/>
  <c r="H41" i="1"/>
  <c r="G41" i="1"/>
  <c r="I41" i="1" s="1"/>
  <c r="J41" i="1" s="1"/>
  <c r="F41" i="1"/>
  <c r="N40" i="1"/>
  <c r="M40" i="1"/>
  <c r="L40" i="1"/>
  <c r="K40" i="1"/>
  <c r="I40" i="1"/>
  <c r="J40" i="1" s="1"/>
  <c r="H40" i="1"/>
  <c r="G40" i="1"/>
  <c r="F40" i="1"/>
  <c r="N39" i="1"/>
  <c r="M39" i="1"/>
  <c r="L39" i="1"/>
  <c r="K39" i="1"/>
  <c r="H39" i="1"/>
  <c r="G39" i="1"/>
  <c r="F39" i="1"/>
  <c r="N38" i="1"/>
  <c r="M38" i="1"/>
  <c r="L38" i="1"/>
  <c r="K38" i="1"/>
  <c r="H38" i="1"/>
  <c r="G38" i="1"/>
  <c r="I38" i="1" s="1"/>
  <c r="J38" i="1" s="1"/>
  <c r="F38" i="1"/>
  <c r="N37" i="1"/>
  <c r="M37" i="1"/>
  <c r="L37" i="1"/>
  <c r="K37" i="1"/>
  <c r="J37" i="1"/>
  <c r="H37" i="1"/>
  <c r="G37" i="1"/>
  <c r="I37" i="1" s="1"/>
  <c r="F37" i="1"/>
  <c r="N36" i="1"/>
  <c r="M36" i="1"/>
  <c r="L36" i="1"/>
  <c r="K36" i="1"/>
  <c r="I36" i="1"/>
  <c r="J36" i="1" s="1"/>
  <c r="H36" i="1"/>
  <c r="G36" i="1"/>
  <c r="F36" i="1"/>
  <c r="N35" i="1"/>
  <c r="M35" i="1"/>
  <c r="L35" i="1"/>
  <c r="K35" i="1"/>
  <c r="I35" i="1"/>
  <c r="J35" i="1" s="1"/>
  <c r="H35" i="1"/>
  <c r="G35" i="1"/>
  <c r="F35" i="1"/>
  <c r="N34" i="1"/>
  <c r="M34" i="1"/>
  <c r="L34" i="1"/>
  <c r="K34" i="1"/>
  <c r="H34" i="1"/>
  <c r="G34" i="1"/>
  <c r="I34" i="1" s="1"/>
  <c r="J34" i="1" s="1"/>
  <c r="F34" i="1"/>
  <c r="N33" i="1"/>
  <c r="M33" i="1"/>
  <c r="L33" i="1"/>
  <c r="K33" i="1"/>
  <c r="H33" i="1"/>
  <c r="G33" i="1"/>
  <c r="I33" i="1" s="1"/>
  <c r="J33" i="1" s="1"/>
  <c r="F33" i="1"/>
  <c r="N32" i="1"/>
  <c r="M32" i="1"/>
  <c r="L32" i="1"/>
  <c r="K32" i="1"/>
  <c r="H32" i="1"/>
  <c r="G32" i="1"/>
  <c r="I32" i="1" s="1"/>
  <c r="J32" i="1" s="1"/>
  <c r="F32" i="1"/>
  <c r="N31" i="1"/>
  <c r="M31" i="1"/>
  <c r="L31" i="1"/>
  <c r="K31" i="1"/>
  <c r="H31" i="1"/>
  <c r="G31" i="1"/>
  <c r="I31" i="1" s="1"/>
  <c r="J31" i="1" s="1"/>
  <c r="F31" i="1"/>
  <c r="N30" i="1"/>
  <c r="M30" i="1"/>
  <c r="L30" i="1"/>
  <c r="K30" i="1"/>
  <c r="H30" i="1"/>
  <c r="G30" i="1"/>
  <c r="I30" i="1" s="1"/>
  <c r="J30" i="1" s="1"/>
  <c r="F30" i="1"/>
  <c r="N29" i="1"/>
  <c r="M29" i="1"/>
  <c r="L29" i="1"/>
  <c r="K29" i="1"/>
  <c r="H29" i="1"/>
  <c r="G29" i="1"/>
  <c r="I29" i="1" s="1"/>
  <c r="J29" i="1" s="1"/>
  <c r="F29" i="1"/>
  <c r="N28" i="1"/>
  <c r="M28" i="1"/>
  <c r="L28" i="1"/>
  <c r="K28" i="1"/>
  <c r="H28" i="1"/>
  <c r="G28" i="1"/>
  <c r="I28" i="1" s="1"/>
  <c r="J28" i="1" s="1"/>
  <c r="F28" i="1"/>
  <c r="N27" i="1"/>
  <c r="M27" i="1"/>
  <c r="L27" i="1"/>
  <c r="K27" i="1"/>
  <c r="I27" i="1"/>
  <c r="J27" i="1" s="1"/>
  <c r="H27" i="1"/>
  <c r="G27" i="1"/>
  <c r="F27" i="1"/>
  <c r="O27" i="1" s="1"/>
  <c r="N26" i="1"/>
  <c r="M26" i="1"/>
  <c r="L26" i="1"/>
  <c r="K26" i="1"/>
  <c r="I26" i="1"/>
  <c r="J26" i="1" s="1"/>
  <c r="H26" i="1"/>
  <c r="G26" i="1"/>
  <c r="F26" i="1"/>
  <c r="N25" i="1"/>
  <c r="M25" i="1"/>
  <c r="L25" i="1"/>
  <c r="K25" i="1"/>
  <c r="H25" i="1"/>
  <c r="G25" i="1"/>
  <c r="I25" i="1" s="1"/>
  <c r="J25" i="1" s="1"/>
  <c r="F25" i="1"/>
  <c r="N24" i="1"/>
  <c r="M24" i="1"/>
  <c r="L24" i="1"/>
  <c r="K24" i="1"/>
  <c r="H24" i="1"/>
  <c r="G24" i="1"/>
  <c r="I24" i="1" s="1"/>
  <c r="J24" i="1" s="1"/>
  <c r="F24" i="1"/>
  <c r="N23" i="1"/>
  <c r="M23" i="1"/>
  <c r="L23" i="1"/>
  <c r="K23" i="1"/>
  <c r="H23" i="1"/>
  <c r="G23" i="1"/>
  <c r="I23" i="1" s="1"/>
  <c r="J23" i="1" s="1"/>
  <c r="F23" i="1"/>
  <c r="N22" i="1"/>
  <c r="M22" i="1"/>
  <c r="L22" i="1"/>
  <c r="K22" i="1"/>
  <c r="H22" i="1"/>
  <c r="G22" i="1"/>
  <c r="I22" i="1" s="1"/>
  <c r="J22" i="1" s="1"/>
  <c r="F22" i="1"/>
  <c r="N21" i="1"/>
  <c r="M21" i="1"/>
  <c r="L21" i="1"/>
  <c r="K21" i="1"/>
  <c r="H21" i="1"/>
  <c r="G21" i="1"/>
  <c r="I21" i="1" s="1"/>
  <c r="J21" i="1" s="1"/>
  <c r="F21" i="1"/>
  <c r="N20" i="1"/>
  <c r="M20" i="1"/>
  <c r="L20" i="1"/>
  <c r="K20" i="1"/>
  <c r="H20" i="1"/>
  <c r="G20" i="1"/>
  <c r="I20" i="1" s="1"/>
  <c r="J20" i="1" s="1"/>
  <c r="F20" i="1"/>
  <c r="N19" i="1"/>
  <c r="M19" i="1"/>
  <c r="L19" i="1"/>
  <c r="K19" i="1"/>
  <c r="H19" i="1"/>
  <c r="G19" i="1"/>
  <c r="I19" i="1" s="1"/>
  <c r="J19" i="1" s="1"/>
  <c r="F19" i="1"/>
  <c r="N18" i="1"/>
  <c r="M18" i="1"/>
  <c r="L18" i="1"/>
  <c r="K18" i="1"/>
  <c r="H18" i="1"/>
  <c r="G18" i="1"/>
  <c r="I18" i="1" s="1"/>
  <c r="J18" i="1" s="1"/>
  <c r="F18" i="1"/>
  <c r="N17" i="1"/>
  <c r="M17" i="1"/>
  <c r="L17" i="1"/>
  <c r="K17" i="1"/>
  <c r="H17" i="1"/>
  <c r="G17" i="1"/>
  <c r="I17" i="1" s="1"/>
  <c r="J17" i="1" s="1"/>
  <c r="F17" i="1"/>
  <c r="N16" i="1"/>
  <c r="M16" i="1"/>
  <c r="L16" i="1"/>
  <c r="K16" i="1"/>
  <c r="H16" i="1"/>
  <c r="G16" i="1"/>
  <c r="I16" i="1" s="1"/>
  <c r="J16" i="1" s="1"/>
  <c r="F16" i="1"/>
  <c r="N15" i="1"/>
  <c r="M15" i="1"/>
  <c r="L15" i="1"/>
  <c r="K15" i="1"/>
  <c r="H15" i="1"/>
  <c r="G15" i="1"/>
  <c r="I15" i="1" s="1"/>
  <c r="J15" i="1" s="1"/>
  <c r="F15" i="1"/>
  <c r="N14" i="1"/>
  <c r="M14" i="1"/>
  <c r="L14" i="1"/>
  <c r="K14" i="1"/>
  <c r="H14" i="1"/>
  <c r="G14" i="1"/>
  <c r="I14" i="1" s="1"/>
  <c r="J14" i="1" s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H12" i="1"/>
  <c r="G12" i="1"/>
  <c r="I12" i="1" s="1"/>
  <c r="J12" i="1" s="1"/>
  <c r="F12" i="1"/>
  <c r="N11" i="1"/>
  <c r="M11" i="1"/>
  <c r="L11" i="1"/>
  <c r="K11" i="1"/>
  <c r="I11" i="1"/>
  <c r="J11" i="1" s="1"/>
  <c r="H11" i="1"/>
  <c r="G11" i="1"/>
  <c r="F11" i="1"/>
  <c r="N10" i="1"/>
  <c r="M10" i="1"/>
  <c r="L10" i="1"/>
  <c r="K10" i="1"/>
  <c r="I10" i="1"/>
  <c r="J10" i="1" s="1"/>
  <c r="H10" i="1"/>
  <c r="G10" i="1"/>
  <c r="F10" i="1"/>
  <c r="N9" i="1"/>
  <c r="M9" i="1"/>
  <c r="L9" i="1"/>
  <c r="K9" i="1"/>
  <c r="H9" i="1"/>
  <c r="G9" i="1"/>
  <c r="I9" i="1" s="1"/>
  <c r="J9" i="1" s="1"/>
  <c r="F9" i="1"/>
  <c r="N8" i="1"/>
  <c r="J8" i="1"/>
  <c r="I8" i="1"/>
  <c r="O8" i="1" s="1"/>
  <c r="G8" i="1"/>
  <c r="O7" i="1"/>
  <c r="P7" i="1" s="1"/>
  <c r="N7" i="1"/>
  <c r="J7" i="1"/>
  <c r="I7" i="1"/>
  <c r="G7" i="1"/>
  <c r="N6" i="1"/>
  <c r="J6" i="1"/>
  <c r="I6" i="1"/>
  <c r="G6" i="1"/>
  <c r="N5" i="1"/>
  <c r="J5" i="1"/>
  <c r="I5" i="1"/>
  <c r="G5" i="1"/>
  <c r="N4" i="1"/>
  <c r="J4" i="1"/>
  <c r="I4" i="1"/>
  <c r="O4" i="1" s="1"/>
  <c r="G4" i="1"/>
  <c r="N3" i="1"/>
  <c r="J3" i="1"/>
  <c r="I3" i="1"/>
  <c r="G3" i="1"/>
  <c r="O3" i="1" s="1"/>
  <c r="P3" i="1" s="1"/>
  <c r="O277" i="1" l="1"/>
  <c r="P277" i="1" s="1"/>
  <c r="P8" i="1"/>
  <c r="O71" i="1"/>
  <c r="P71" i="1" s="1"/>
  <c r="O127" i="1"/>
  <c r="P127" i="1" s="1"/>
  <c r="O140" i="1"/>
  <c r="O144" i="1"/>
  <c r="P228" i="1"/>
  <c r="O245" i="1"/>
  <c r="P245" i="1" s="1"/>
  <c r="O249" i="1"/>
  <c r="P249" i="1" s="1"/>
  <c r="O21" i="1"/>
  <c r="P27" i="1"/>
  <c r="O95" i="1"/>
  <c r="P95" i="1" s="1"/>
  <c r="O156" i="1"/>
  <c r="O160" i="1"/>
  <c r="P160" i="1" s="1"/>
  <c r="O164" i="1"/>
  <c r="O168" i="1"/>
  <c r="O172" i="1"/>
  <c r="I173" i="1"/>
  <c r="J173" i="1" s="1"/>
  <c r="O180" i="1"/>
  <c r="I189" i="1"/>
  <c r="J189" i="1" s="1"/>
  <c r="I277" i="1"/>
  <c r="J277" i="1" s="1"/>
  <c r="P134" i="1"/>
  <c r="O19" i="1"/>
  <c r="O295" i="1"/>
  <c r="O13" i="1"/>
  <c r="O17" i="1"/>
  <c r="O39" i="1"/>
  <c r="I47" i="1"/>
  <c r="J47" i="1" s="1"/>
  <c r="O87" i="1"/>
  <c r="P87" i="1" s="1"/>
  <c r="O111" i="1"/>
  <c r="P111" i="1" s="1"/>
  <c r="I119" i="1"/>
  <c r="J119" i="1" s="1"/>
  <c r="O212" i="1"/>
  <c r="I39" i="1"/>
  <c r="J39" i="1" s="1"/>
  <c r="I63" i="1"/>
  <c r="J63" i="1" s="1"/>
  <c r="O263" i="1"/>
  <c r="O287" i="1"/>
  <c r="P4" i="1"/>
  <c r="O29" i="1"/>
  <c r="P29" i="1" s="1"/>
  <c r="O37" i="1"/>
  <c r="O55" i="1"/>
  <c r="P55" i="1" s="1"/>
  <c r="O79" i="1"/>
  <c r="P79" i="1" s="1"/>
  <c r="O103" i="1"/>
  <c r="P103" i="1" s="1"/>
  <c r="O134" i="1"/>
  <c r="O149" i="1"/>
  <c r="O193" i="1"/>
  <c r="P193" i="1" s="1"/>
  <c r="O221" i="1"/>
  <c r="O225" i="1"/>
  <c r="P225" i="1" s="1"/>
  <c r="O231" i="1"/>
  <c r="O281" i="1"/>
  <c r="P281" i="1" s="1"/>
  <c r="P123" i="1"/>
  <c r="O11" i="1"/>
  <c r="P11" i="1" s="1"/>
  <c r="P19" i="1"/>
  <c r="P13" i="1"/>
  <c r="P21" i="1"/>
  <c r="P66" i="1"/>
  <c r="O24" i="1"/>
  <c r="P24" i="1" s="1"/>
  <c r="O32" i="1"/>
  <c r="P32" i="1" s="1"/>
  <c r="P37" i="1"/>
  <c r="O38" i="1"/>
  <c r="O45" i="1"/>
  <c r="P45" i="1" s="1"/>
  <c r="O46" i="1"/>
  <c r="P46" i="1" s="1"/>
  <c r="O53" i="1"/>
  <c r="P53" i="1" s="1"/>
  <c r="O54" i="1"/>
  <c r="O61" i="1"/>
  <c r="P61" i="1" s="1"/>
  <c r="O62" i="1"/>
  <c r="O69" i="1"/>
  <c r="P69" i="1" s="1"/>
  <c r="O70" i="1"/>
  <c r="P70" i="1" s="1"/>
  <c r="P77" i="1"/>
  <c r="O77" i="1"/>
  <c r="O78" i="1"/>
  <c r="O85" i="1"/>
  <c r="P85" i="1" s="1"/>
  <c r="O86" i="1"/>
  <c r="O93" i="1"/>
  <c r="P93" i="1" s="1"/>
  <c r="O94" i="1"/>
  <c r="P101" i="1"/>
  <c r="O101" i="1"/>
  <c r="O102" i="1"/>
  <c r="O109" i="1"/>
  <c r="P109" i="1" s="1"/>
  <c r="O110" i="1"/>
  <c r="P110" i="1" s="1"/>
  <c r="P117" i="1"/>
  <c r="O117" i="1"/>
  <c r="O118" i="1"/>
  <c r="O125" i="1"/>
  <c r="P125" i="1" s="1"/>
  <c r="O126" i="1"/>
  <c r="O146" i="1"/>
  <c r="P146" i="1" s="1"/>
  <c r="P182" i="1"/>
  <c r="O182" i="1"/>
  <c r="O183" i="1"/>
  <c r="P183" i="1" s="1"/>
  <c r="O215" i="1"/>
  <c r="P215" i="1" s="1"/>
  <c r="P246" i="1"/>
  <c r="O16" i="1"/>
  <c r="P16" i="1" s="1"/>
  <c r="P38" i="1"/>
  <c r="P54" i="1"/>
  <c r="P62" i="1"/>
  <c r="P78" i="1"/>
  <c r="P86" i="1"/>
  <c r="P94" i="1"/>
  <c r="P102" i="1"/>
  <c r="P118" i="1"/>
  <c r="P126" i="1"/>
  <c r="O147" i="1"/>
  <c r="P147" i="1" s="1"/>
  <c r="O150" i="1"/>
  <c r="P150" i="1" s="1"/>
  <c r="O190" i="1"/>
  <c r="P190" i="1" s="1"/>
  <c r="P247" i="1"/>
  <c r="O250" i="1"/>
  <c r="P250" i="1" s="1"/>
  <c r="O14" i="1"/>
  <c r="P14" i="1" s="1"/>
  <c r="O22" i="1"/>
  <c r="O30" i="1"/>
  <c r="P30" i="1" s="1"/>
  <c r="O135" i="1"/>
  <c r="P135" i="1" s="1"/>
  <c r="O151" i="1"/>
  <c r="P151" i="1" s="1"/>
  <c r="O191" i="1"/>
  <c r="P191" i="1" s="1"/>
  <c r="I244" i="1"/>
  <c r="J244" i="1" s="1"/>
  <c r="P22" i="1"/>
  <c r="O25" i="1"/>
  <c r="P25" i="1" s="1"/>
  <c r="P40" i="1"/>
  <c r="O40" i="1"/>
  <c r="O48" i="1"/>
  <c r="P48" i="1" s="1"/>
  <c r="O80" i="1"/>
  <c r="P80" i="1" s="1"/>
  <c r="O120" i="1"/>
  <c r="P120" i="1" s="1"/>
  <c r="P128" i="1"/>
  <c r="O128" i="1"/>
  <c r="P149" i="1"/>
  <c r="O154" i="1"/>
  <c r="P154" i="1" s="1"/>
  <c r="O158" i="1"/>
  <c r="P158" i="1" s="1"/>
  <c r="J209" i="1"/>
  <c r="O9" i="1"/>
  <c r="P9" i="1" s="1"/>
  <c r="O33" i="1"/>
  <c r="P33" i="1" s="1"/>
  <c r="O56" i="1"/>
  <c r="P56" i="1" s="1"/>
  <c r="O64" i="1"/>
  <c r="P64" i="1" s="1"/>
  <c r="P72" i="1"/>
  <c r="O72" i="1"/>
  <c r="O88" i="1"/>
  <c r="P88" i="1" s="1"/>
  <c r="O104" i="1"/>
  <c r="P104" i="1" s="1"/>
  <c r="O112" i="1"/>
  <c r="P112" i="1" s="1"/>
  <c r="O6" i="1"/>
  <c r="P6" i="1" s="1"/>
  <c r="O12" i="1"/>
  <c r="P12" i="1" s="1"/>
  <c r="P17" i="1"/>
  <c r="O20" i="1"/>
  <c r="P20" i="1" s="1"/>
  <c r="O28" i="1"/>
  <c r="P28" i="1" s="1"/>
  <c r="O34" i="1"/>
  <c r="P34" i="1" s="1"/>
  <c r="O41" i="1"/>
  <c r="P41" i="1" s="1"/>
  <c r="O42" i="1"/>
  <c r="P42" i="1" s="1"/>
  <c r="O49" i="1"/>
  <c r="P49" i="1" s="1"/>
  <c r="O50" i="1"/>
  <c r="P50" i="1" s="1"/>
  <c r="O57" i="1"/>
  <c r="P57" i="1" s="1"/>
  <c r="O58" i="1"/>
  <c r="P58" i="1" s="1"/>
  <c r="O65" i="1"/>
  <c r="P65" i="1" s="1"/>
  <c r="O66" i="1"/>
  <c r="O73" i="1"/>
  <c r="P73" i="1" s="1"/>
  <c r="O74" i="1"/>
  <c r="P74" i="1" s="1"/>
  <c r="O81" i="1"/>
  <c r="P81" i="1" s="1"/>
  <c r="O82" i="1"/>
  <c r="P82" i="1" s="1"/>
  <c r="O89" i="1"/>
  <c r="P89" i="1" s="1"/>
  <c r="O90" i="1"/>
  <c r="P90" i="1" s="1"/>
  <c r="O97" i="1"/>
  <c r="P97" i="1" s="1"/>
  <c r="O98" i="1"/>
  <c r="P98" i="1" s="1"/>
  <c r="O105" i="1"/>
  <c r="P105" i="1" s="1"/>
  <c r="O106" i="1"/>
  <c r="P106" i="1" s="1"/>
  <c r="O113" i="1"/>
  <c r="P113" i="1" s="1"/>
  <c r="O114" i="1"/>
  <c r="P114" i="1" s="1"/>
  <c r="O121" i="1"/>
  <c r="P121" i="1" s="1"/>
  <c r="O122" i="1"/>
  <c r="P122" i="1" s="1"/>
  <c r="O129" i="1"/>
  <c r="P129" i="1" s="1"/>
  <c r="O130" i="1"/>
  <c r="P130" i="1" s="1"/>
  <c r="O137" i="1"/>
  <c r="P137" i="1" s="1"/>
  <c r="O138" i="1"/>
  <c r="P138" i="1" s="1"/>
  <c r="O148" i="1"/>
  <c r="O157" i="1"/>
  <c r="P157" i="1" s="1"/>
  <c r="O159" i="1"/>
  <c r="P159" i="1" s="1"/>
  <c r="O188" i="1"/>
  <c r="P188" i="1" s="1"/>
  <c r="O15" i="1"/>
  <c r="P15" i="1" s="1"/>
  <c r="O23" i="1"/>
  <c r="P23" i="1" s="1"/>
  <c r="O31" i="1"/>
  <c r="P31" i="1" s="1"/>
  <c r="O139" i="1"/>
  <c r="P139" i="1" s="1"/>
  <c r="O162" i="1"/>
  <c r="P162" i="1" s="1"/>
  <c r="O166" i="1"/>
  <c r="P166" i="1" s="1"/>
  <c r="I239" i="1"/>
  <c r="J239" i="1" s="1"/>
  <c r="O5" i="1"/>
  <c r="P5" i="1" s="1"/>
  <c r="O10" i="1"/>
  <c r="P10" i="1" s="1"/>
  <c r="O18" i="1"/>
  <c r="P18" i="1" s="1"/>
  <c r="O26" i="1"/>
  <c r="P26" i="1" s="1"/>
  <c r="O35" i="1"/>
  <c r="P35" i="1" s="1"/>
  <c r="O43" i="1"/>
  <c r="P43" i="1" s="1"/>
  <c r="O51" i="1"/>
  <c r="P51" i="1" s="1"/>
  <c r="O59" i="1"/>
  <c r="P59" i="1" s="1"/>
  <c r="O67" i="1"/>
  <c r="P67" i="1" s="1"/>
  <c r="O75" i="1"/>
  <c r="P75" i="1" s="1"/>
  <c r="O83" i="1"/>
  <c r="P83" i="1" s="1"/>
  <c r="O91" i="1"/>
  <c r="P91" i="1" s="1"/>
  <c r="O99" i="1"/>
  <c r="P99" i="1" s="1"/>
  <c r="O107" i="1"/>
  <c r="P107" i="1" s="1"/>
  <c r="O115" i="1"/>
  <c r="P115" i="1" s="1"/>
  <c r="O142" i="1"/>
  <c r="P142" i="1" s="1"/>
  <c r="O161" i="1"/>
  <c r="P161" i="1" s="1"/>
  <c r="O165" i="1"/>
  <c r="O167" i="1"/>
  <c r="P167" i="1" s="1"/>
  <c r="O218" i="1"/>
  <c r="P218" i="1" s="1"/>
  <c r="I220" i="1"/>
  <c r="J220" i="1" s="1"/>
  <c r="O220" i="1"/>
  <c r="O96" i="1"/>
  <c r="P96" i="1" s="1"/>
  <c r="O36" i="1"/>
  <c r="P36" i="1"/>
  <c r="O44" i="1"/>
  <c r="P44" i="1" s="1"/>
  <c r="O52" i="1"/>
  <c r="P52" i="1" s="1"/>
  <c r="O60" i="1"/>
  <c r="P60" i="1" s="1"/>
  <c r="O68" i="1"/>
  <c r="P68" i="1" s="1"/>
  <c r="O76" i="1"/>
  <c r="P76" i="1" s="1"/>
  <c r="O84" i="1"/>
  <c r="P84" i="1" s="1"/>
  <c r="O92" i="1"/>
  <c r="P92" i="1"/>
  <c r="O100" i="1"/>
  <c r="P100" i="1" s="1"/>
  <c r="O108" i="1"/>
  <c r="P108" i="1" s="1"/>
  <c r="O116" i="1"/>
  <c r="P116" i="1" s="1"/>
  <c r="O123" i="1"/>
  <c r="O124" i="1"/>
  <c r="P124" i="1"/>
  <c r="O131" i="1"/>
  <c r="P131" i="1" s="1"/>
  <c r="O132" i="1"/>
  <c r="P132" i="1" s="1"/>
  <c r="O133" i="1"/>
  <c r="P133" i="1" s="1"/>
  <c r="O141" i="1"/>
  <c r="P141" i="1" s="1"/>
  <c r="O143" i="1"/>
  <c r="P143" i="1" s="1"/>
  <c r="P165" i="1"/>
  <c r="O174" i="1"/>
  <c r="P174" i="1" s="1"/>
  <c r="O175" i="1"/>
  <c r="P175" i="1" s="1"/>
  <c r="O181" i="1"/>
  <c r="P181" i="1" s="1"/>
  <c r="O213" i="1"/>
  <c r="P213" i="1" s="1"/>
  <c r="O217" i="1"/>
  <c r="P217" i="1" s="1"/>
  <c r="O242" i="1"/>
  <c r="P242" i="1" s="1"/>
  <c r="O273" i="1"/>
  <c r="P273" i="1" s="1"/>
  <c r="O274" i="1"/>
  <c r="P274" i="1" s="1"/>
  <c r="O301" i="1"/>
  <c r="P301" i="1" s="1"/>
  <c r="P279" i="1"/>
  <c r="O282" i="1"/>
  <c r="P282" i="1" s="1"/>
  <c r="P144" i="1"/>
  <c r="P152" i="1"/>
  <c r="P168" i="1"/>
  <c r="P176" i="1"/>
  <c r="P184" i="1"/>
  <c r="P194" i="1"/>
  <c r="O194" i="1"/>
  <c r="P196" i="1"/>
  <c r="P223" i="1"/>
  <c r="O226" i="1"/>
  <c r="P226" i="1" s="1"/>
  <c r="O255" i="1"/>
  <c r="O257" i="1"/>
  <c r="P257" i="1" s="1"/>
  <c r="O260" i="1"/>
  <c r="P260" i="1" s="1"/>
  <c r="O292" i="1"/>
  <c r="O145" i="1"/>
  <c r="P145" i="1" s="1"/>
  <c r="O153" i="1"/>
  <c r="P153" i="1" s="1"/>
  <c r="O177" i="1"/>
  <c r="P177" i="1" s="1"/>
  <c r="O185" i="1"/>
  <c r="P185" i="1" s="1"/>
  <c r="O199" i="1"/>
  <c r="P199" i="1" s="1"/>
  <c r="O201" i="1"/>
  <c r="P201" i="1" s="1"/>
  <c r="O204" i="1"/>
  <c r="P221" i="1"/>
  <c r="O233" i="1"/>
  <c r="P233" i="1" s="1"/>
  <c r="O253" i="1"/>
  <c r="P255" i="1"/>
  <c r="O258" i="1"/>
  <c r="P258" i="1" s="1"/>
  <c r="O285" i="1"/>
  <c r="P287" i="1"/>
  <c r="O289" i="1"/>
  <c r="P289" i="1" s="1"/>
  <c r="O290" i="1"/>
  <c r="P290" i="1" s="1"/>
  <c r="P292" i="1"/>
  <c r="O169" i="1"/>
  <c r="P169" i="1" s="1"/>
  <c r="O170" i="1"/>
  <c r="P170" i="1" s="1"/>
  <c r="O178" i="1"/>
  <c r="P178" i="1" s="1"/>
  <c r="O186" i="1"/>
  <c r="P186" i="1" s="1"/>
  <c r="O197" i="1"/>
  <c r="O202" i="1"/>
  <c r="P202" i="1" s="1"/>
  <c r="P204" i="1"/>
  <c r="O229" i="1"/>
  <c r="P229" i="1" s="1"/>
  <c r="P231" i="1"/>
  <c r="O234" i="1"/>
  <c r="P234" i="1" s="1"/>
  <c r="O236" i="1"/>
  <c r="P236" i="1" s="1"/>
  <c r="P253" i="1"/>
  <c r="O261" i="1"/>
  <c r="P261" i="1" s="1"/>
  <c r="O265" i="1"/>
  <c r="P265" i="1" s="1"/>
  <c r="O268" i="1"/>
  <c r="P268" i="1" s="1"/>
  <c r="P285" i="1"/>
  <c r="O297" i="1"/>
  <c r="P297" i="1" s="1"/>
  <c r="O155" i="1"/>
  <c r="P155" i="1" s="1"/>
  <c r="O163" i="1"/>
  <c r="P163" i="1" s="1"/>
  <c r="O171" i="1"/>
  <c r="P171" i="1" s="1"/>
  <c r="P179" i="1"/>
  <c r="O179" i="1"/>
  <c r="O187" i="1"/>
  <c r="P187" i="1" s="1"/>
  <c r="P197" i="1"/>
  <c r="O205" i="1"/>
  <c r="P205" i="1" s="1"/>
  <c r="O209" i="1"/>
  <c r="P263" i="1"/>
  <c r="O266" i="1"/>
  <c r="P266" i="1" s="1"/>
  <c r="O293" i="1"/>
  <c r="P295" i="1"/>
  <c r="O298" i="1"/>
  <c r="P298" i="1" s="1"/>
  <c r="P140" i="1"/>
  <c r="P148" i="1"/>
  <c r="P156" i="1"/>
  <c r="P164" i="1"/>
  <c r="P172" i="1"/>
  <c r="P180" i="1"/>
  <c r="P207" i="1"/>
  <c r="O210" i="1"/>
  <c r="P210" i="1" s="1"/>
  <c r="P211" i="1"/>
  <c r="P212" i="1"/>
  <c r="O237" i="1"/>
  <c r="P237" i="1" s="1"/>
  <c r="O241" i="1"/>
  <c r="P241" i="1" s="1"/>
  <c r="O269" i="1"/>
  <c r="P269" i="1" s="1"/>
  <c r="O271" i="1"/>
  <c r="P271" i="1" s="1"/>
  <c r="O276" i="1"/>
  <c r="P276" i="1" s="1"/>
  <c r="P293" i="1"/>
  <c r="O192" i="1"/>
  <c r="P192" i="1" s="1"/>
  <c r="O200" i="1"/>
  <c r="O208" i="1"/>
  <c r="O216" i="1"/>
  <c r="O224" i="1"/>
  <c r="P224" i="1" s="1"/>
  <c r="O232" i="1"/>
  <c r="O240" i="1"/>
  <c r="O248" i="1"/>
  <c r="P248" i="1" s="1"/>
  <c r="O256" i="1"/>
  <c r="O264" i="1"/>
  <c r="O272" i="1"/>
  <c r="O280" i="1"/>
  <c r="O288" i="1"/>
  <c r="P288" i="1" s="1"/>
  <c r="O296" i="1"/>
  <c r="P296" i="1" s="1"/>
  <c r="O195" i="1"/>
  <c r="P195" i="1" s="1"/>
  <c r="P200" i="1"/>
  <c r="O203" i="1"/>
  <c r="P203" i="1" s="1"/>
  <c r="P208" i="1"/>
  <c r="O211" i="1"/>
  <c r="P216" i="1"/>
  <c r="O219" i="1"/>
  <c r="P219" i="1" s="1"/>
  <c r="O227" i="1"/>
  <c r="P227" i="1" s="1"/>
  <c r="P232" i="1"/>
  <c r="O235" i="1"/>
  <c r="P235" i="1" s="1"/>
  <c r="P240" i="1"/>
  <c r="O243" i="1"/>
  <c r="P243" i="1" s="1"/>
  <c r="O251" i="1"/>
  <c r="P251" i="1" s="1"/>
  <c r="P256" i="1"/>
  <c r="O259" i="1"/>
  <c r="P259" i="1" s="1"/>
  <c r="P264" i="1"/>
  <c r="O267" i="1"/>
  <c r="P267" i="1" s="1"/>
  <c r="P272" i="1"/>
  <c r="O275" i="1"/>
  <c r="P275" i="1" s="1"/>
  <c r="P280" i="1"/>
  <c r="O283" i="1"/>
  <c r="P283" i="1" s="1"/>
  <c r="O291" i="1"/>
  <c r="P291" i="1" s="1"/>
  <c r="O299" i="1"/>
  <c r="P299" i="1" s="1"/>
  <c r="O198" i="1"/>
  <c r="P198" i="1" s="1"/>
  <c r="O206" i="1"/>
  <c r="P206" i="1" s="1"/>
  <c r="O214" i="1"/>
  <c r="P214" i="1" s="1"/>
  <c r="O222" i="1"/>
  <c r="P222" i="1" s="1"/>
  <c r="O230" i="1"/>
  <c r="P230" i="1" s="1"/>
  <c r="O238" i="1"/>
  <c r="P238" i="1" s="1"/>
  <c r="O246" i="1"/>
  <c r="O254" i="1"/>
  <c r="P254" i="1" s="1"/>
  <c r="O262" i="1"/>
  <c r="P262" i="1" s="1"/>
  <c r="O270" i="1"/>
  <c r="P270" i="1" s="1"/>
  <c r="O278" i="1"/>
  <c r="P278" i="1" s="1"/>
  <c r="O286" i="1"/>
  <c r="P286" i="1" s="1"/>
  <c r="O294" i="1"/>
  <c r="P294" i="1" s="1"/>
  <c r="O302" i="1"/>
  <c r="P302" i="1" s="1"/>
  <c r="O63" i="1" l="1"/>
  <c r="O189" i="1"/>
  <c r="P189" i="1" s="1"/>
  <c r="O119" i="1"/>
  <c r="O173" i="1"/>
  <c r="P173" i="1" s="1"/>
  <c r="P209" i="1"/>
  <c r="O47" i="1"/>
  <c r="P47" i="1" s="1"/>
  <c r="P63" i="1"/>
  <c r="P119" i="1"/>
  <c r="O239" i="1"/>
  <c r="P239" i="1" s="1"/>
  <c r="P39" i="1"/>
  <c r="P220" i="1"/>
  <c r="O244" i="1"/>
  <c r="P244" i="1" s="1"/>
</calcChain>
</file>

<file path=xl/sharedStrings.xml><?xml version="1.0" encoding="utf-8"?>
<sst xmlns="http://schemas.openxmlformats.org/spreadsheetml/2006/main" count="942" uniqueCount="613">
  <si>
    <t>Service Descriptions</t>
  </si>
  <si>
    <t>Code</t>
  </si>
  <si>
    <t>Consumer Friendly Desc</t>
  </si>
  <si>
    <t>Shoppable Service</t>
  </si>
  <si>
    <t>Diagnosis Related Group (DRG)- Inpatient ONLY</t>
  </si>
  <si>
    <t>Aetna</t>
  </si>
  <si>
    <t>CDPHP</t>
  </si>
  <si>
    <t>Excellus</t>
  </si>
  <si>
    <t>Fidelis</t>
  </si>
  <si>
    <t>Medicaid</t>
  </si>
  <si>
    <t>Medicare</t>
  </si>
  <si>
    <t>MVP</t>
  </si>
  <si>
    <t>United Healthcare</t>
  </si>
  <si>
    <t>Self Pay</t>
  </si>
  <si>
    <t>Min</t>
  </si>
  <si>
    <t>Max</t>
  </si>
  <si>
    <t>Inpatient Services</t>
  </si>
  <si>
    <t>Obstetrics Inpatient Daily Room and Board</t>
  </si>
  <si>
    <t>A diagnosis-related group (DRG) is a patient classification system that standardizes prospective payment to hospitals and encourages cost containment initiatives.</t>
  </si>
  <si>
    <t>DRG</t>
  </si>
  <si>
    <t xml:space="preserve">Medical/Surgical Inpatinet Daily Room and Board </t>
  </si>
  <si>
    <t>In general, a DRG payment covers all charges associated with an inpatient stay from the time of admission to discharge. The DRG includes any services performed by an outside provider.</t>
  </si>
  <si>
    <t>Swing Bed Inpatient Daily Room and Board</t>
  </si>
  <si>
    <t>Claims for the inpatient stay are submitted and processed for payment only upon discharge.</t>
  </si>
  <si>
    <t>Mental Health Inpatient Daily Room and Board</t>
  </si>
  <si>
    <t>DRGs categorize patients with respect to diagnosis, treatment and length of hospital stay. The assignment of a DRG depends on the following variables:Principal diagnosis, secondary diagnosis, surgical procedures, comorbidities and complications.</t>
  </si>
  <si>
    <t xml:space="preserve">Nursery Daily Care </t>
  </si>
  <si>
    <t>Intensive Care Daily Room and Board</t>
  </si>
  <si>
    <t>Outpatient Departments</t>
  </si>
  <si>
    <t>10005</t>
  </si>
  <si>
    <t>Skin Lesion removal</t>
  </si>
  <si>
    <t>10060</t>
  </si>
  <si>
    <t>Drainage of skin abscess</t>
  </si>
  <si>
    <t>10061</t>
  </si>
  <si>
    <t>Drainage of pilonidal cyst</t>
  </si>
  <si>
    <t>10080</t>
  </si>
  <si>
    <t>10081</t>
  </si>
  <si>
    <t>Remove foreign body</t>
  </si>
  <si>
    <t>10120</t>
  </si>
  <si>
    <t>10121</t>
  </si>
  <si>
    <t>Drainage of hematoma/fluid</t>
  </si>
  <si>
    <t>10140</t>
  </si>
  <si>
    <t>Fna bx w/us gdn 1st les</t>
  </si>
  <si>
    <t>11042</t>
  </si>
  <si>
    <t>11043</t>
  </si>
  <si>
    <t>Deb subq tissue 20 sq cm/&lt;</t>
  </si>
  <si>
    <t>Deb musc/fascia 20 sq cm/&lt;</t>
  </si>
  <si>
    <t>11441</t>
  </si>
  <si>
    <t>Removal of growth (0.6 to 1.0 centimeters) of the face, ears, eyelids, nose, lips, or mouth</t>
  </si>
  <si>
    <t>11720</t>
  </si>
  <si>
    <t>Exc face-mm b9+marg 0.6-1 cm</t>
  </si>
  <si>
    <t>15271</t>
  </si>
  <si>
    <t>Debride nail 1-5</t>
  </si>
  <si>
    <t>15275</t>
  </si>
  <si>
    <t>Skin sub graft trnk/arm/leg</t>
  </si>
  <si>
    <t>19081</t>
  </si>
  <si>
    <t>Skin sub graft face/nk/hf/g</t>
  </si>
  <si>
    <t>19083</t>
  </si>
  <si>
    <t>Bx breast 1st lesion strtctc</t>
  </si>
  <si>
    <t>20551</t>
  </si>
  <si>
    <t>Bx breast 1st lesion us imag</t>
  </si>
  <si>
    <t>29581</t>
  </si>
  <si>
    <t>Application of vein wound compression system lower leg below knee including ankle and foot</t>
  </si>
  <si>
    <t>29825</t>
  </si>
  <si>
    <t>Sho arthrs srg lss&amp;rescj ads</t>
  </si>
  <si>
    <t>29827</t>
  </si>
  <si>
    <t xml:space="preserve">Shaving of shoulder bone using an endoscope </t>
  </si>
  <si>
    <t>29881</t>
  </si>
  <si>
    <t>Sho arthrs srg rt8tr cuf rpr</t>
  </si>
  <si>
    <t>33016</t>
  </si>
  <si>
    <t>Drainage of heart sac</t>
  </si>
  <si>
    <t>36415</t>
  </si>
  <si>
    <t>Insertion of needle into vein for collection of blood sample</t>
  </si>
  <si>
    <t>36430</t>
  </si>
  <si>
    <t>Transfusion of blood or blood products</t>
  </si>
  <si>
    <t>36591</t>
  </si>
  <si>
    <t>Collection of blood specimen from a completely implantable venous access device</t>
  </si>
  <si>
    <t>37191</t>
  </si>
  <si>
    <t>Insertion of vena cava filter by endovascular approach, including radiological supervision and interpretation</t>
  </si>
  <si>
    <t>38500</t>
  </si>
  <si>
    <t>Biopsy/removal lymph nodes</t>
  </si>
  <si>
    <t>38505</t>
  </si>
  <si>
    <t>Needle biopsy or removal of lymph nodes</t>
  </si>
  <si>
    <t>42820</t>
  </si>
  <si>
    <t xml:space="preserve">Removal of tonsils and adenoid glands patient younger than age 12 </t>
  </si>
  <si>
    <t>43235</t>
  </si>
  <si>
    <t xml:space="preserve">Diagnostic examination of esophagus, stomach, and/or upper small bowel using an endoscope </t>
  </si>
  <si>
    <t>43239</t>
  </si>
  <si>
    <t xml:space="preserve">Biopsy of the esophagus, stomach, and/or upper small bowel using an endoscope </t>
  </si>
  <si>
    <t>45378</t>
  </si>
  <si>
    <t xml:space="preserve">Diagnostic examination of large bowel using an endoscope </t>
  </si>
  <si>
    <t>45380</t>
  </si>
  <si>
    <t xml:space="preserve">Biopsy of large bowel using an endoscope </t>
  </si>
  <si>
    <t>45385</t>
  </si>
  <si>
    <t xml:space="preserve">Removal of polyps or growths of large bowel using an endoscope </t>
  </si>
  <si>
    <t>45391</t>
  </si>
  <si>
    <t xml:space="preserve">Ultrasound examination of lower large bowel using an endoscope </t>
  </si>
  <si>
    <t>47562</t>
  </si>
  <si>
    <t xml:space="preserve">Removal of gallbladder using an endoscope </t>
  </si>
  <si>
    <t>49505</t>
  </si>
  <si>
    <t xml:space="preserve">Repair of groin hernia patient age 5 years or older </t>
  </si>
  <si>
    <t>55700</t>
  </si>
  <si>
    <t xml:space="preserve">Biopsy of prostate gland </t>
  </si>
  <si>
    <t>55866</t>
  </si>
  <si>
    <t xml:space="preserve">Surgical removal of prostate and surrounding lymph nodes using an endoscope </t>
  </si>
  <si>
    <t>59400</t>
  </si>
  <si>
    <t xml:space="preserve">Routine obstetric care for vaginal delivery, including pre-and post-delivery care </t>
  </si>
  <si>
    <t>59510</t>
  </si>
  <si>
    <t xml:space="preserve">Routine obstetric care for cesarean delivery, including pre-and post-delivery care </t>
  </si>
  <si>
    <t>59610</t>
  </si>
  <si>
    <t xml:space="preserve">Routine obstetric care for vaginal delivery after prior cesarean delivery including pre-and post-delivery care </t>
  </si>
  <si>
    <t>62270</t>
  </si>
  <si>
    <t>Spinal tap for diagnosis</t>
  </si>
  <si>
    <t>62322</t>
  </si>
  <si>
    <t>Injection of substance into spinal canal of lower back or sacrum</t>
  </si>
  <si>
    <t>63650</t>
  </si>
  <si>
    <t>Implantation of spinal neurostimulator electrodes, accessed through the skin</t>
  </si>
  <si>
    <t>64483</t>
  </si>
  <si>
    <t>Injections of anesthetic and/or steroid drug into lower or sacral spine nerve root using imaging guidance, single level</t>
  </si>
  <si>
    <t>64493</t>
  </si>
  <si>
    <t>Injections of lower or sacral spine facet joint using imaging guidance, single level</t>
  </si>
  <si>
    <t>64635</t>
  </si>
  <si>
    <t>Destruction of lower or sacral spinal facet joint nerves using imaging guidance</t>
  </si>
  <si>
    <t>66821</t>
  </si>
  <si>
    <t xml:space="preserve">Removal of recurring cataract in lens capsule using laser </t>
  </si>
  <si>
    <t>66984</t>
  </si>
  <si>
    <t xml:space="preserve">Removal of cataract with insertion of lens </t>
  </si>
  <si>
    <t>70450</t>
  </si>
  <si>
    <t>CT scan of face</t>
  </si>
  <si>
    <t>70491</t>
  </si>
  <si>
    <t>CT scan of neck with contrast</t>
  </si>
  <si>
    <t>70496</t>
  </si>
  <si>
    <t>CT scan of blood vessel of head with contrast</t>
  </si>
  <si>
    <t>70542</t>
  </si>
  <si>
    <t>MRI scan bones of the eye, face, and/or neck before and after contrast</t>
  </si>
  <si>
    <t>70544</t>
  </si>
  <si>
    <t>MRA scan of head blood vessels</t>
  </si>
  <si>
    <t>70551</t>
  </si>
  <si>
    <t>MRI scan brain</t>
  </si>
  <si>
    <t>70552</t>
  </si>
  <si>
    <t>MRI scan of brain with contrast</t>
  </si>
  <si>
    <t>70553</t>
  </si>
  <si>
    <t>MRI scan of brain before and after contrast</t>
  </si>
  <si>
    <t>71045</t>
  </si>
  <si>
    <t>X-ray of chest, 1 view</t>
  </si>
  <si>
    <t>71046</t>
  </si>
  <si>
    <t>X-ray of chest, 2 views</t>
  </si>
  <si>
    <t>71101</t>
  </si>
  <si>
    <t>X-ray of ribs on one side of body including the chest, minimum of 3 views</t>
  </si>
  <si>
    <t>71250</t>
  </si>
  <si>
    <t>CT scan chest</t>
  </si>
  <si>
    <t>71260</t>
  </si>
  <si>
    <t>CT scan chest with contrast</t>
  </si>
  <si>
    <t>71270</t>
  </si>
  <si>
    <t>CT scan chest before and after contrast</t>
  </si>
  <si>
    <t>71275</t>
  </si>
  <si>
    <t>CT scan of blood vessels in chest with contrast</t>
  </si>
  <si>
    <t>72052</t>
  </si>
  <si>
    <t>X-ray of upper spine, 6 or more views</t>
  </si>
  <si>
    <t>72110</t>
  </si>
  <si>
    <t>X-ray of lower and sacral spine, minimum of 4 views</t>
  </si>
  <si>
    <t>72125</t>
  </si>
  <si>
    <t>CT scan of upper spine</t>
  </si>
  <si>
    <t>72128</t>
  </si>
  <si>
    <t>CT scan of middle spine</t>
  </si>
  <si>
    <t>72141</t>
  </si>
  <si>
    <t>MRI scan of upper spinal canal</t>
  </si>
  <si>
    <t>72146</t>
  </si>
  <si>
    <t>MRI scan of middle spinal canal</t>
  </si>
  <si>
    <t>72148</t>
  </si>
  <si>
    <t>MRI scan of lower spinal canal</t>
  </si>
  <si>
    <t>72149</t>
  </si>
  <si>
    <t>MRI scan of lower spinal canal with contrast</t>
  </si>
  <si>
    <t>72156</t>
  </si>
  <si>
    <t>MRI scan of upper spinal canal before and after contrast</t>
  </si>
  <si>
    <t>72157</t>
  </si>
  <si>
    <t>MRI scan of middle spinal canal before and after contrast</t>
  </si>
  <si>
    <t>72158</t>
  </si>
  <si>
    <t>MRI scan of lower spinal canal before and after contrast</t>
  </si>
  <si>
    <t>72193</t>
  </si>
  <si>
    <t>CT scan pelvis with contrast</t>
  </si>
  <si>
    <t>72195</t>
  </si>
  <si>
    <t>MRI scan of pelvis</t>
  </si>
  <si>
    <t>72197</t>
  </si>
  <si>
    <t>MRI scan of pelvis before and after contrast</t>
  </si>
  <si>
    <t>73030</t>
  </si>
  <si>
    <t>X-ray of shoulder, minimum of 2 views</t>
  </si>
  <si>
    <t>73110</t>
  </si>
  <si>
    <t>X-ray of wrist, minimum of 3 views</t>
  </si>
  <si>
    <t>73130</t>
  </si>
  <si>
    <t>X-ray of hand, minimum of 3 views</t>
  </si>
  <si>
    <t>73221</t>
  </si>
  <si>
    <t>MRI scan of arm joint</t>
  </si>
  <si>
    <t>73502</t>
  </si>
  <si>
    <t>X-ray of hip with pelvis, 2-3 views</t>
  </si>
  <si>
    <t>73718</t>
  </si>
  <si>
    <t>MRI scan of leg</t>
  </si>
  <si>
    <t>73720</t>
  </si>
  <si>
    <t>MRI scan of leg before and after contrast</t>
  </si>
  <si>
    <t>73721</t>
  </si>
  <si>
    <t>CT scan abdomen with contrast</t>
  </si>
  <si>
    <t>74174</t>
  </si>
  <si>
    <t>CT scan of abdominal and pelvic blood vessels with contrast</t>
  </si>
  <si>
    <t>74176</t>
  </si>
  <si>
    <t>CT scan of abdomen and pelvis</t>
  </si>
  <si>
    <t>74177</t>
  </si>
  <si>
    <t>CT scan of abdomen and pelvis with contrast</t>
  </si>
  <si>
    <t>74178</t>
  </si>
  <si>
    <t>CT scan of abdomen and pelvis before and after contrast</t>
  </si>
  <si>
    <t>74183</t>
  </si>
  <si>
    <t>MRI scan of abdomen before and after contrast</t>
  </si>
  <si>
    <t>76000</t>
  </si>
  <si>
    <t>Imaging guidance for procedure, up to 1 hour</t>
  </si>
  <si>
    <t>76536</t>
  </si>
  <si>
    <t>Ultrasound of head and neck</t>
  </si>
  <si>
    <t>76604</t>
  </si>
  <si>
    <t>Us exam chest</t>
  </si>
  <si>
    <t>76641</t>
  </si>
  <si>
    <t>Ultrasound of one breast, complete</t>
  </si>
  <si>
    <t>76700</t>
  </si>
  <si>
    <t>Ultrasound of abdomen, complete</t>
  </si>
  <si>
    <t>76705</t>
  </si>
  <si>
    <t>Ultrasound of abdomen, limited</t>
  </si>
  <si>
    <t>76770</t>
  </si>
  <si>
    <t>Ultrasound behind abdominal cavity</t>
  </si>
  <si>
    <t>76801</t>
  </si>
  <si>
    <t>Abdominal ultrasound of pregnant uterus (less than 14 weeks 0 days) single or first fetus</t>
  </si>
  <si>
    <t>76805</t>
  </si>
  <si>
    <t>Abdominal ultrasound of pregnant uterus (greater or equal to 14 weeks 0 days) single or first fetus</t>
  </si>
  <si>
    <t>76816</t>
  </si>
  <si>
    <t>Ultrasound re-evaluation of pregnant uterus, per fetus</t>
  </si>
  <si>
    <t>76830</t>
  </si>
  <si>
    <t>Ultrasound pelvis through vagina</t>
  </si>
  <si>
    <t>76856</t>
  </si>
  <si>
    <t>Ultrasound of pelvis, complete, not pregnancy related</t>
  </si>
  <si>
    <t>76882</t>
  </si>
  <si>
    <t>Partial ultrasound of joint or other non-blood vessel structure of arm or leg</t>
  </si>
  <si>
    <t>77049</t>
  </si>
  <si>
    <t>MRI of both breasts with and without contrast</t>
  </si>
  <si>
    <t>77063</t>
  </si>
  <si>
    <t>Screening digital tomography of both breasts</t>
  </si>
  <si>
    <t>77065</t>
  </si>
  <si>
    <t xml:space="preserve">Mammography of one breast </t>
  </si>
  <si>
    <t>77066</t>
  </si>
  <si>
    <t xml:space="preserve">Mammography of both breasts </t>
  </si>
  <si>
    <t>77067</t>
  </si>
  <si>
    <t>Screening mammography of both breasts</t>
  </si>
  <si>
    <t>77080</t>
  </si>
  <si>
    <t>Bone density measurement of the core or central skeleton (e.g., hips, pelvis, spine)</t>
  </si>
  <si>
    <t>77263</t>
  </si>
  <si>
    <t>Management of radiation therapy, complex</t>
  </si>
  <si>
    <t>77295</t>
  </si>
  <si>
    <t>Management of radiation therapy, 3D</t>
  </si>
  <si>
    <t>77301</t>
  </si>
  <si>
    <t>Management of modulation radiotherapy planning</t>
  </si>
  <si>
    <t>77334</t>
  </si>
  <si>
    <t>Radiation treatment devices, design and construction, complex</t>
  </si>
  <si>
    <t>77373</t>
  </si>
  <si>
    <t>Stereotactic body radiation therapy 1 or more lesions using imaging guidance</t>
  </si>
  <si>
    <t>77386</t>
  </si>
  <si>
    <t>Guidance for localization of target delivery of radiation treatment</t>
  </si>
  <si>
    <t>77412</t>
  </si>
  <si>
    <t>Therapeutic radiology port films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</si>
  <si>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</si>
  <si>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</si>
  <si>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</si>
  <si>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</si>
  <si>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</si>
  <si>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</si>
  <si>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</si>
  <si>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treatment management, 5 treatments</t>
  </si>
  <si>
    <t>77470</t>
  </si>
  <si>
    <t>Special radiation treatment procedure</t>
  </si>
  <si>
    <t>78306</t>
  </si>
  <si>
    <t>Bone and/or joint imaging, whole body</t>
  </si>
  <si>
    <t>78452</t>
  </si>
  <si>
    <t>Nuclear medicine study of vessels of heart using drugs or exercise multiple studies</t>
  </si>
  <si>
    <t>78815</t>
  </si>
  <si>
    <t>Nuclear medicine study with CT imaging skull base to mid-thigh</t>
  </si>
  <si>
    <t>78816</t>
  </si>
  <si>
    <t>Nuclear medicine study with CT imaging whole body</t>
  </si>
  <si>
    <t>80048</t>
  </si>
  <si>
    <t xml:space="preserve">Basic metabolic panel 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</si>
  <si>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</si>
  <si>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</si>
  <si>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</si>
  <si>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</si>
  <si>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</si>
  <si>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</si>
  <si>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</si>
  <si>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</si>
  <si>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</si>
  <si>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</si>
  <si>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</si>
  <si>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</si>
  <si>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</si>
  <si>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</si>
  <si>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80197</t>
  </si>
  <si>
    <t>Tacrolimus level</t>
  </si>
  <si>
    <t>80307</t>
  </si>
  <si>
    <t>Testing for presence of drug, by chemistry analyzers</t>
  </si>
  <si>
    <t>81000</t>
  </si>
  <si>
    <t>Manual urinalysis test with examination using microscope, automated</t>
  </si>
  <si>
    <t>81007</t>
  </si>
  <si>
    <t>Urine screen for bacteria</t>
  </si>
  <si>
    <t>81015</t>
  </si>
  <si>
    <t>Urinalysis using microscope</t>
  </si>
  <si>
    <t>82042</t>
  </si>
  <si>
    <t>Other source albumin quan ea</t>
  </si>
  <si>
    <t>82043</t>
  </si>
  <si>
    <t>Urine microalbumin (protein) level</t>
  </si>
  <si>
    <t>82306</t>
  </si>
  <si>
    <t>Vitamin D-3 level</t>
  </si>
  <si>
    <t>82378</t>
  </si>
  <si>
    <t>Carcinoembryonic antigen (CEA) protein level</t>
  </si>
  <si>
    <t>82550</t>
  </si>
  <si>
    <t>Creatine kinase (cardiac enzyme) level, total</t>
  </si>
  <si>
    <t>82553</t>
  </si>
  <si>
    <t>Creatine kinase (cardiac enzyme) level, MB fraction only</t>
  </si>
  <si>
    <t>82607</t>
  </si>
  <si>
    <t>Cyanocobalamin (vitamin B-12) level</t>
  </si>
  <si>
    <t>82652</t>
  </si>
  <si>
    <t>Dihydroxyvitamin D, 1, 25 level</t>
  </si>
  <si>
    <t>82728</t>
  </si>
  <si>
    <t>Ferritin (blood protein) level</t>
  </si>
  <si>
    <t>82746</t>
  </si>
  <si>
    <t>Folic acid level, serum</t>
  </si>
  <si>
    <t>82784</t>
  </si>
  <si>
    <t>Gammaglobulin (immune system protein) measurement</t>
  </si>
  <si>
    <t>82787</t>
  </si>
  <si>
    <t>Gammaglobulin (immune system protein) measurement, immunoglobulin subclasses</t>
  </si>
  <si>
    <t>82948</t>
  </si>
  <si>
    <t>Blood glucose (sugar) measurement using reagent strip</t>
  </si>
  <si>
    <t>83036</t>
  </si>
  <si>
    <t>Hemoglobin A1C level</t>
  </si>
  <si>
    <t>83519</t>
  </si>
  <si>
    <t>Measurement of substance using immunoassay technique, by radioimmunoassay</t>
  </si>
  <si>
    <t>83540</t>
  </si>
  <si>
    <t>Iron level</t>
  </si>
  <si>
    <t>83550</t>
  </si>
  <si>
    <t>Iron binding capacity</t>
  </si>
  <si>
    <t>83605</t>
  </si>
  <si>
    <t>Lactic acid level</t>
  </si>
  <si>
    <t>83735</t>
  </si>
  <si>
    <t>Magnesium level</t>
  </si>
  <si>
    <t>83883</t>
  </si>
  <si>
    <t>Nephelometry, test method using light</t>
  </si>
  <si>
    <t>83970</t>
  </si>
  <si>
    <t>Parathormone (parathyroid hormone) level</t>
  </si>
  <si>
    <t>84100</t>
  </si>
  <si>
    <t>Phosphate level</t>
  </si>
  <si>
    <t>84153</t>
  </si>
  <si>
    <t>PSA (prostate specific antigen) measurement, total</t>
  </si>
  <si>
    <t>84165</t>
  </si>
  <si>
    <t>Protein measurement, serum</t>
  </si>
  <si>
    <t>84403</t>
  </si>
  <si>
    <t>Testosterone (hormone) level, total</t>
  </si>
  <si>
    <t>84439</t>
  </si>
  <si>
    <t>Thyroxine (thyroid chemical), free</t>
  </si>
  <si>
    <t>84443</t>
  </si>
  <si>
    <t>Blood test, thyroid stimulating hormone (TSH)</t>
  </si>
  <si>
    <t>84481</t>
  </si>
  <si>
    <t>Thyroid hormone, T3 measurement, free</t>
  </si>
  <si>
    <t>84484</t>
  </si>
  <si>
    <t>Troponin (protein) analysis, quantitative</t>
  </si>
  <si>
    <t>84702</t>
  </si>
  <si>
    <t>Gonadotropin, chorionic (reproductive hormone) level</t>
  </si>
  <si>
    <t>84703</t>
  </si>
  <si>
    <t>Gonadotropin (reproductive hormone) analysis</t>
  </si>
  <si>
    <t>85025</t>
  </si>
  <si>
    <t>Complete blood cell count (red cells, white blood cell, platelets), automated test and automated differential white blood cell count</t>
  </si>
  <si>
    <t>85027</t>
  </si>
  <si>
    <t>Complete cbc automated</t>
  </si>
  <si>
    <t>85032</t>
  </si>
  <si>
    <t>Manual cell count each</t>
  </si>
  <si>
    <t>85041</t>
  </si>
  <si>
    <t>Red blood cell count, automated test</t>
  </si>
  <si>
    <t>86334</t>
  </si>
  <si>
    <t>Immunologic analysis technique on serum (immunofixation)</t>
  </si>
  <si>
    <t>86703</t>
  </si>
  <si>
    <t>Analysis for antibody to HIV-1 and HIV-2 virus</t>
  </si>
  <si>
    <t>86803</t>
  </si>
  <si>
    <t>Hepatitis C antibody measurement</t>
  </si>
  <si>
    <t>87186</t>
  </si>
  <si>
    <t>Evaluation of antimicrobial drug (antibiotic, antifungal, antiviral), microdilution or agar dilution</t>
  </si>
  <si>
    <t>87581</t>
  </si>
  <si>
    <t>Detection test by nucleic acid for multiple types of respiratory virus, multiple types or subtypes, 12-25 targets</t>
  </si>
  <si>
    <t>87634</t>
  </si>
  <si>
    <t>Rsv dna/rna amp probe</t>
  </si>
  <si>
    <t>87635</t>
  </si>
  <si>
    <t>87651</t>
  </si>
  <si>
    <t>Detection test by nucleic acid for Strep (Streptococcus, group A), amplified probe technique</t>
  </si>
  <si>
    <t>87798</t>
  </si>
  <si>
    <t>Detection test by nucleic acid for organism, amplified probe technique</t>
  </si>
  <si>
    <t>88112</t>
  </si>
  <si>
    <t>Cell examination of specimen, selective cellular enhancement technique</t>
  </si>
  <si>
    <t>88175</t>
  </si>
  <si>
    <t>Pap test, automated thin layer preparation; automated system and manual rescreening</t>
  </si>
  <si>
    <t>88305</t>
  </si>
  <si>
    <t>Pathology examination of tissue using a microscope, intermediate complexity</t>
  </si>
  <si>
    <t>90460</t>
  </si>
  <si>
    <t>Administration of first vaccine or toxoid component through 18 years of age with counseling</t>
  </si>
  <si>
    <t>90471</t>
  </si>
  <si>
    <t>Vaccine for human papilloma virus nonavalent (3 dose schedule) injection into muscle</t>
  </si>
  <si>
    <t>90653</t>
  </si>
  <si>
    <t>Iiv adjuvant vaccine im</t>
  </si>
  <si>
    <t>90654</t>
  </si>
  <si>
    <t>Flu vacc iiv3 no preserv id</t>
  </si>
  <si>
    <t>90655</t>
  </si>
  <si>
    <t>Iiv3 vacc no prsv 0.25 ml im</t>
  </si>
  <si>
    <t>90656</t>
  </si>
  <si>
    <t>Iiv3 vacc no prsv 0.5 ml im</t>
  </si>
  <si>
    <t>90657</t>
  </si>
  <si>
    <t>Iiv3 vaccine splt 0.25 ml im</t>
  </si>
  <si>
    <t>90660</t>
  </si>
  <si>
    <t>Laiv3 vaccine intranasal</t>
  </si>
  <si>
    <t>90661</t>
  </si>
  <si>
    <t>Cciiv3 vac no prsv 0.5 ml im</t>
  </si>
  <si>
    <t>90662</t>
  </si>
  <si>
    <t>Iiv no prsv increased ag im</t>
  </si>
  <si>
    <t>90670</t>
  </si>
  <si>
    <t>Pneumococcal vaccine for injection into muscle</t>
  </si>
  <si>
    <t>90686</t>
  </si>
  <si>
    <t>Vaccine for meningococcus for administration into muscle</t>
  </si>
  <si>
    <t>90739</t>
  </si>
  <si>
    <t>Hepb vacc 2 dose adult im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</si>
  <si>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</si>
  <si>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</si>
  <si>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</si>
  <si>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</si>
  <si>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</si>
  <si>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</si>
  <si>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90834</t>
  </si>
  <si>
    <t>Psychotherapy with evaluation and management visit, 45 minutes</t>
  </si>
  <si>
    <t>90837</t>
  </si>
  <si>
    <t>Psytx w pt 60 minutes</t>
  </si>
  <si>
    <t>90839</t>
  </si>
  <si>
    <t>Psytx crisis initial 60 min</t>
  </si>
  <si>
    <t>90846</t>
  </si>
  <si>
    <t>Family psychotherapy, 50 minutes</t>
  </si>
  <si>
    <t>90847</t>
  </si>
  <si>
    <t>Family psychotherapy including patient, 50 minutes</t>
  </si>
  <si>
    <t>90853</t>
  </si>
  <si>
    <t>Group psychotherapy</t>
  </si>
  <si>
    <t>90870</t>
  </si>
  <si>
    <t>Shock treatment and monitoring</t>
  </si>
  <si>
    <t>90945</t>
  </si>
  <si>
    <t>Dialysis procedure including one evaluation</t>
  </si>
  <si>
    <t>90999</t>
  </si>
  <si>
    <t>Routine EKG using at least 12 leads including interpretation and report</t>
  </si>
  <si>
    <t>93005</t>
  </si>
  <si>
    <t>Electrocardiogram tracing</t>
  </si>
  <si>
    <t>93010</t>
  </si>
  <si>
    <t>Electrocardiogram report</t>
  </si>
  <si>
    <t>93017</t>
  </si>
  <si>
    <t>Exercise or drug-induced heart and blood vessel stress test with EKG tracing and monitoring</t>
  </si>
  <si>
    <t>93225</t>
  </si>
  <si>
    <t>Heart rhythm tracing of 48-hour EKG</t>
  </si>
  <si>
    <t>93306</t>
  </si>
  <si>
    <t>Ultrasound examination of heart including color-depicted blood flow rate, direction, and valve function</t>
  </si>
  <si>
    <t>93452</t>
  </si>
  <si>
    <t xml:space="preserve">Insertion of catheter into left heart for diagnosis </t>
  </si>
  <si>
    <t>93786</t>
  </si>
  <si>
    <t>Ambulatory blood pressure monitoring, 24 hours or longer, with recording only</t>
  </si>
  <si>
    <t>93798</t>
  </si>
  <si>
    <t>Physician services for outpatient heart rehabilitation with continuous EKG monitoring per session</t>
  </si>
  <si>
    <t>93880</t>
  </si>
  <si>
    <t>Ultrasound scanning of blood flow (outside the brain) on both sides of head and neck</t>
  </si>
  <si>
    <t>93925</t>
  </si>
  <si>
    <t>Ultrasound study of arteries and arterial grafts of both legs</t>
  </si>
  <si>
    <t>93970</t>
  </si>
  <si>
    <t>Ultrasound scan of veins of both arms or legs including assessment of compression and functional maneuvers</t>
  </si>
  <si>
    <t>94060</t>
  </si>
  <si>
    <t>Measurement and graphic recording of the amount and speed of breathed air, before and following medication administration</t>
  </si>
  <si>
    <t>94640</t>
  </si>
  <si>
    <t>Respiratory inhaled pressure or nonpressure treatment to relieve airway obstruction or for sputum specimen</t>
  </si>
  <si>
    <t>95810</t>
  </si>
  <si>
    <t>Sleep monitoring of patient (6 years or older) in sleep lab</t>
  </si>
  <si>
    <t>95811</t>
  </si>
  <si>
    <t>Sleep monitoring of patient (6 years or older) in sleep lab with continued pressured respiratory assistance by mask or breathing tube</t>
  </si>
  <si>
    <t>95910</t>
  </si>
  <si>
    <t>Nerve transmission studies, 7-8 studies</t>
  </si>
  <si>
    <t>96360</t>
  </si>
  <si>
    <t>Hydration infusion into a vein 31 minutes to 1 hour</t>
  </si>
  <si>
    <t>96361</t>
  </si>
  <si>
    <t>Hydration infusion into a vein</t>
  </si>
  <si>
    <t>96365</t>
  </si>
  <si>
    <t>Infusion into a vein for therapy, prevention, or diagnosis up to 1 hour</t>
  </si>
  <si>
    <t>96366</t>
  </si>
  <si>
    <t>Infusion into a vein for therapy, prevention, or diagnosis</t>
  </si>
  <si>
    <t>96367</t>
  </si>
  <si>
    <t>Infusion into a vein for therapy, prevention, or diagnosis, concurrent with another infusion</t>
  </si>
  <si>
    <t>96369</t>
  </si>
  <si>
    <t>Sc ther infusion up to 1 hr</t>
  </si>
  <si>
    <t>96372</t>
  </si>
  <si>
    <t>Injection beneath the skin or into muscle for therapy, diagnosis, or prevention</t>
  </si>
  <si>
    <t>96374</t>
  </si>
  <si>
    <t>Injection of drug or substance into a vein for therapy, diagnosis, or prevention</t>
  </si>
  <si>
    <t>96375</t>
  </si>
  <si>
    <t>Injection of drug or substance into a vein for therapy, diagnosis, or prevention, in a facility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</si>
  <si>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</si>
  <si>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</si>
  <si>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</si>
  <si>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</si>
  <si>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</si>
  <si>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</si>
  <si>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</si>
  <si>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</si>
  <si>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</si>
  <si>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</si>
  <si>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</si>
  <si>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</si>
  <si>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</si>
  <si>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</si>
  <si>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</si>
  <si>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</si>
  <si>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</si>
  <si>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Infusion of chemotherapy into a vein up to 1 hour</t>
  </si>
  <si>
    <t>96415</t>
  </si>
  <si>
    <t>Infusion of chemotherapy into a vein</t>
  </si>
  <si>
    <t>96416</t>
  </si>
  <si>
    <t>Prolonged chemotherapy infusion into a vein by portable or implanted pump more than 8 hours</t>
  </si>
  <si>
    <t>96417</t>
  </si>
  <si>
    <t>Infusion of different chemotherapy drug or substance into a vein up to 1 hour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</si>
  <si>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</si>
  <si>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</si>
  <si>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</si>
  <si>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</si>
  <si>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</si>
  <si>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</si>
  <si>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</si>
  <si>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</si>
  <si>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</si>
  <si>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</si>
  <si>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</si>
  <si>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</si>
  <si>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</si>
  <si>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</si>
  <si>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</si>
  <si>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</si>
  <si>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</si>
  <si>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</si>
  <si>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</si>
  <si>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Application of electrical stimulation to 1 or more areas, unattended by physical therapist</t>
  </si>
  <si>
    <t>97016</t>
  </si>
  <si>
    <t>Vasopneumatic device therapy</t>
  </si>
  <si>
    <t>97018</t>
  </si>
  <si>
    <t>Paraffin bath therapy</t>
  </si>
  <si>
    <t>97022</t>
  </si>
  <si>
    <t>Whirlpool therapy</t>
  </si>
  <si>
    <t>97024</t>
  </si>
  <si>
    <t>Diathermy eg microwave</t>
  </si>
  <si>
    <t>97026</t>
  </si>
  <si>
    <t>Infrared therapy</t>
  </si>
  <si>
    <t>97028</t>
  </si>
  <si>
    <t>Ultraviolet therapy</t>
  </si>
  <si>
    <t>97032</t>
  </si>
  <si>
    <t>Electrical stimulation</t>
  </si>
  <si>
    <t>97033</t>
  </si>
  <si>
    <t>Electric current therapy</t>
  </si>
  <si>
    <t>97034</t>
  </si>
  <si>
    <t>Contrast bath therapy</t>
  </si>
  <si>
    <t>97035</t>
  </si>
  <si>
    <t>Application of ultrasound to 1 or more areas, each 15 minutes</t>
  </si>
  <si>
    <t>97110</t>
  </si>
  <si>
    <t>Therapeutic exercise to develop strength, endurance, range of motion, and flexibility, each 15 minutes</t>
  </si>
  <si>
    <t>97112</t>
  </si>
  <si>
    <t>Therapeutic procedure to re-educate brain-to-nerve-to-muscle function, each 15 minutes</t>
  </si>
  <si>
    <t>97140</t>
  </si>
  <si>
    <t>Manual (physical) therapy techniques to 1 or more regions, each 15 minutes</t>
  </si>
  <si>
    <t>97162</t>
  </si>
  <si>
    <t>Evaluation of physical therapy, typically 30 minutes</t>
  </si>
  <si>
    <t>97605</t>
  </si>
  <si>
    <t>Negative pressure wound therapy, surface area less than or equal to 50 square centimeters, per session</t>
  </si>
  <si>
    <t>99183</t>
  </si>
  <si>
    <t>Management and supervision of oxygen chamber therapy per session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</si>
  <si>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</si>
  <si>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</si>
  <si>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</si>
  <si>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</si>
  <si>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</si>
  <si>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</si>
  <si>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</si>
  <si>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</si>
  <si>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</si>
  <si>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Established patient office or other outpatient visit, typically 5 minutes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</si>
  <si>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</si>
  <si>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</si>
  <si>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</si>
  <si>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</si>
  <si>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</si>
  <si>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</si>
  <si>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</si>
  <si>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Patient office consultation, typically 80 minutes</t>
  </si>
  <si>
    <t>99281</t>
  </si>
  <si>
    <t>Emergency dept visit</t>
  </si>
  <si>
    <t>99282</t>
  </si>
  <si>
    <t>Emergency department visit, low to moderately severe problem</t>
  </si>
  <si>
    <t>99283</t>
  </si>
  <si>
    <t>Emergency department visit, moderately severe problem</t>
  </si>
  <si>
    <t>99284</t>
  </si>
  <si>
    <t>Emergency department visit, problem of high severity</t>
  </si>
  <si>
    <t>99285</t>
  </si>
  <si>
    <t>Preventive medicine counseling, approximately 30 minutes</t>
  </si>
  <si>
    <t>99442</t>
  </si>
  <si>
    <t>Physician telephone patient service, 11-20 minutes of medical discussion</t>
  </si>
  <si>
    <t>99443</t>
  </si>
  <si>
    <t>Physician telephone patient service, 21-30 minutes of medical discussion</t>
  </si>
  <si>
    <t>99460</t>
  </si>
  <si>
    <t>Transitional care management services, highly complexity, requiring face-to-face visits within 7 days of discharge</t>
  </si>
  <si>
    <t>99499</t>
  </si>
  <si>
    <t>Unlisted e&amp;m service</t>
  </si>
  <si>
    <t>Claxton Hepburn Medical Center Shoppable Service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</si>
</sst>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Arial Narrow"/>
      <family val="2"/>
    </font>
    <font>
      <b/>
      <sz val="14"/>
      <color rgb="FF000000"/>
      <name val="Arial Narrow"/>
      <family val="2"/>
    </font>
    <font>
      <b/>
      <u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2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8D8D8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3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2"/>
  <sheetViews>
    <sheetView tabSelected="1" workbookViewId="0">
      <selection activeCell="B3" sqref="B3:E302"/>
    </sheetView>
  </sheetViews>
  <sheetFormatPr defaultRowHeight="15" x14ac:dyDescent="0.25"/>
  <cols>
    <col min="1" max="4" width="22.28515625" style="12" customWidth="1"/>
    <col min="5" max="5" width="39.42578125" style="12" customWidth="1"/>
    <col min="6" max="16" width="22.28515625" style="12" customWidth="1"/>
    <col min="17" max="16384" width="9.140625" style="12"/>
  </cols>
  <sheetData>
    <row r="1" spans="1:16" ht="80.25" customHeight="1" x14ac:dyDescent="0.25">
      <c r="A1" s="21" t="s">
        <v>612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9" customFormat="1" ht="60" customHeight="1" x14ac:dyDescent="0.25">
      <c r="A2" s="13" t="s">
        <v>0</v>
      </c>
      <c r="B2" s="14" t="s">
        <v>1</v>
      </c>
      <c r="C2" s="15" t="s">
        <v>2</v>
      </c>
      <c r="D2" s="16" t="s">
        <v>3</v>
      </c>
      <c r="E2" s="17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</row>
    <row r="3" spans="1:16" s="1" customFormat="1" ht="87" customHeight="1" x14ac:dyDescent="0.25">
      <c r="A3" s="2" t="s">
        <v>16</v>
      </c>
      <c r="B3" s="3">
        <v>112</v>
      </c>
      <c r="C3" s="4" t="s">
        <v>17</v>
      </c>
      <c r="D3" s="5">
        <v>1125</v>
      </c>
      <c r="E3" s="6" t="s">
        <v>18</v>
      </c>
      <c r="F3" s="5" t="s">
        <v>19</v>
      </c>
      <c r="G3" s="5">
        <f>D3*0.27</f>
        <v>303.75</v>
      </c>
      <c r="H3" s="5" t="s">
        <v>19</v>
      </c>
      <c r="I3" s="5">
        <f>D3*0.27</f>
        <v>303.75</v>
      </c>
      <c r="J3" s="5">
        <f>D3*0.27</f>
        <v>303.75</v>
      </c>
      <c r="K3" s="5" t="s">
        <v>19</v>
      </c>
      <c r="L3" s="5" t="s">
        <v>19</v>
      </c>
      <c r="M3" s="5" t="s">
        <v>19</v>
      </c>
      <c r="N3" s="5">
        <f>D3*0.8</f>
        <v>900</v>
      </c>
      <c r="O3" s="7">
        <f>MIN(F3:N3)</f>
        <v>303.75</v>
      </c>
      <c r="P3" s="5">
        <f>MAX(F3:O3)</f>
        <v>900</v>
      </c>
    </row>
    <row r="4" spans="1:16" s="1" customFormat="1" ht="87" customHeight="1" x14ac:dyDescent="0.25">
      <c r="A4" s="2" t="s">
        <v>16</v>
      </c>
      <c r="B4" s="3">
        <v>120</v>
      </c>
      <c r="C4" s="4" t="s">
        <v>20</v>
      </c>
      <c r="D4" s="5">
        <v>765</v>
      </c>
      <c r="E4" s="6" t="s">
        <v>21</v>
      </c>
      <c r="F4" s="5" t="s">
        <v>19</v>
      </c>
      <c r="G4" s="5">
        <f>D4*0.27</f>
        <v>206.55</v>
      </c>
      <c r="H4" s="5" t="s">
        <v>19</v>
      </c>
      <c r="I4" s="5">
        <f>D4*0.27</f>
        <v>206.55</v>
      </c>
      <c r="J4" s="5">
        <f>D4*0.27</f>
        <v>206.55</v>
      </c>
      <c r="K4" s="5" t="s">
        <v>19</v>
      </c>
      <c r="L4" s="5" t="s">
        <v>19</v>
      </c>
      <c r="M4" s="5" t="s">
        <v>19</v>
      </c>
      <c r="N4" s="5">
        <f>D4*0.8</f>
        <v>612</v>
      </c>
      <c r="O4" s="7">
        <f t="shared" ref="O4:O67" si="0">MIN(F4:N4)</f>
        <v>206.55</v>
      </c>
      <c r="P4" s="5">
        <f t="shared" ref="P4:P67" si="1">MAX(F4:O4)</f>
        <v>612</v>
      </c>
    </row>
    <row r="5" spans="1:16" s="1" customFormat="1" ht="87" customHeight="1" x14ac:dyDescent="0.25">
      <c r="A5" s="2" t="s">
        <v>16</v>
      </c>
      <c r="B5" s="3">
        <v>120</v>
      </c>
      <c r="C5" s="2" t="s">
        <v>22</v>
      </c>
      <c r="D5" s="5">
        <v>725</v>
      </c>
      <c r="E5" s="6" t="s">
        <v>23</v>
      </c>
      <c r="F5" s="5" t="s">
        <v>19</v>
      </c>
      <c r="G5" s="5">
        <f>D5*0.27</f>
        <v>195.75</v>
      </c>
      <c r="H5" s="5" t="s">
        <v>19</v>
      </c>
      <c r="I5" s="5">
        <f>D5*0.27</f>
        <v>195.75</v>
      </c>
      <c r="J5" s="5">
        <f>D5*0.27</f>
        <v>195.75</v>
      </c>
      <c r="K5" s="5" t="s">
        <v>19</v>
      </c>
      <c r="L5" s="5" t="s">
        <v>19</v>
      </c>
      <c r="M5" s="5" t="s">
        <v>19</v>
      </c>
      <c r="N5" s="5">
        <f>D5*0.8</f>
        <v>580</v>
      </c>
      <c r="O5" s="7">
        <f t="shared" si="0"/>
        <v>195.75</v>
      </c>
      <c r="P5" s="5">
        <f t="shared" si="1"/>
        <v>580</v>
      </c>
    </row>
    <row r="6" spans="1:16" s="1" customFormat="1" ht="87" customHeight="1" x14ac:dyDescent="0.25">
      <c r="A6" s="2" t="s">
        <v>16</v>
      </c>
      <c r="B6" s="3">
        <v>124</v>
      </c>
      <c r="C6" s="4" t="s">
        <v>24</v>
      </c>
      <c r="D6" s="5">
        <v>1350</v>
      </c>
      <c r="E6" s="8" t="s">
        <v>25</v>
      </c>
      <c r="F6" s="5" t="s">
        <v>19</v>
      </c>
      <c r="G6" s="5">
        <f>D6*0.27</f>
        <v>364.5</v>
      </c>
      <c r="H6" s="5" t="s">
        <v>19</v>
      </c>
      <c r="I6" s="5">
        <f>D6*0.27</f>
        <v>364.5</v>
      </c>
      <c r="J6" s="5">
        <f>D6*0.27</f>
        <v>364.5</v>
      </c>
      <c r="K6" s="5" t="s">
        <v>19</v>
      </c>
      <c r="L6" s="5" t="s">
        <v>19</v>
      </c>
      <c r="M6" s="5" t="s">
        <v>19</v>
      </c>
      <c r="N6" s="5">
        <f>D6*0.8</f>
        <v>1080</v>
      </c>
      <c r="O6" s="7">
        <f t="shared" si="0"/>
        <v>364.5</v>
      </c>
      <c r="P6" s="5">
        <f t="shared" si="1"/>
        <v>1080</v>
      </c>
    </row>
    <row r="7" spans="1:16" s="1" customFormat="1" ht="87" customHeight="1" x14ac:dyDescent="0.25">
      <c r="A7" s="2" t="s">
        <v>16</v>
      </c>
      <c r="B7" s="3">
        <v>170</v>
      </c>
      <c r="C7" s="4" t="s">
        <v>26</v>
      </c>
      <c r="D7" s="5">
        <v>425</v>
      </c>
      <c r="E7" s="8"/>
      <c r="F7" s="5" t="s">
        <v>19</v>
      </c>
      <c r="G7" s="5">
        <f>D7*0.27</f>
        <v>114.75000000000001</v>
      </c>
      <c r="H7" s="5" t="s">
        <v>19</v>
      </c>
      <c r="I7" s="5">
        <f>D7*0.27</f>
        <v>114.75000000000001</v>
      </c>
      <c r="J7" s="5">
        <f>D7*0.27</f>
        <v>114.75000000000001</v>
      </c>
      <c r="K7" s="5" t="s">
        <v>19</v>
      </c>
      <c r="L7" s="5" t="s">
        <v>19</v>
      </c>
      <c r="M7" s="5" t="s">
        <v>19</v>
      </c>
      <c r="N7" s="5">
        <f>D7*0.8</f>
        <v>340</v>
      </c>
      <c r="O7" s="7">
        <f t="shared" si="0"/>
        <v>114.75000000000001</v>
      </c>
      <c r="P7" s="5">
        <f t="shared" si="1"/>
        <v>340</v>
      </c>
    </row>
    <row r="8" spans="1:16" s="1" customFormat="1" ht="87" customHeight="1" x14ac:dyDescent="0.25">
      <c r="A8" s="2" t="s">
        <v>16</v>
      </c>
      <c r="B8" s="3">
        <v>200</v>
      </c>
      <c r="C8" s="4" t="s">
        <v>27</v>
      </c>
      <c r="D8" s="5">
        <v>1750</v>
      </c>
      <c r="E8" s="8"/>
      <c r="F8" s="5" t="s">
        <v>19</v>
      </c>
      <c r="G8" s="5">
        <f>D8*0.27</f>
        <v>472.50000000000006</v>
      </c>
      <c r="H8" s="5" t="s">
        <v>19</v>
      </c>
      <c r="I8" s="5">
        <f>D8*0.27</f>
        <v>472.50000000000006</v>
      </c>
      <c r="J8" s="5">
        <f>D8*0.27</f>
        <v>472.50000000000006</v>
      </c>
      <c r="K8" s="5" t="s">
        <v>19</v>
      </c>
      <c r="L8" s="5" t="s">
        <v>19</v>
      </c>
      <c r="M8" s="5" t="s">
        <v>19</v>
      </c>
      <c r="N8" s="5">
        <f>D8*0.8</f>
        <v>1400</v>
      </c>
      <c r="O8" s="7">
        <f t="shared" si="0"/>
        <v>472.50000000000006</v>
      </c>
      <c r="P8" s="5">
        <f t="shared" si="1"/>
        <v>1400</v>
      </c>
    </row>
    <row r="9" spans="1:16" s="1" customFormat="1" ht="30" customHeight="1" x14ac:dyDescent="0.25">
      <c r="A9" s="2" t="s">
        <v>28</v>
      </c>
      <c r="B9" s="2" t="s">
        <v>29</v>
      </c>
      <c r="C9" s="9" t="s">
        <v>30</v>
      </c>
      <c r="D9" s="5">
        <v>1158.68</v>
      </c>
      <c r="E9" s="10"/>
      <c r="F9" s="5">
        <f>D9*0.865123</f>
        <v>1002.40071764</v>
      </c>
      <c r="G9" s="5">
        <f>D9*0.3794126</f>
        <v>439.61779136799998</v>
      </c>
      <c r="H9" s="5">
        <f>D9*0.967458</f>
        <v>1120.97423544</v>
      </c>
      <c r="I9" s="5">
        <f>G9</f>
        <v>439.61779136799998</v>
      </c>
      <c r="J9" s="5">
        <f>I9</f>
        <v>439.61779136799998</v>
      </c>
      <c r="K9" s="5">
        <f>D3*0.487521</f>
        <v>548.46112499999992</v>
      </c>
      <c r="L9" s="5">
        <f>D9*0.812365</f>
        <v>941.27107820000003</v>
      </c>
      <c r="M9" s="5">
        <f>D9*0.685241</f>
        <v>793.97504188000005</v>
      </c>
      <c r="N9" s="5">
        <f>D9*0.8</f>
        <v>926.94400000000007</v>
      </c>
      <c r="O9" s="7">
        <f t="shared" si="0"/>
        <v>439.61779136799998</v>
      </c>
      <c r="P9" s="5">
        <f t="shared" si="1"/>
        <v>1120.97423544</v>
      </c>
    </row>
    <row r="10" spans="1:16" s="1" customFormat="1" ht="30" customHeight="1" x14ac:dyDescent="0.25">
      <c r="A10" s="2" t="s">
        <v>28</v>
      </c>
      <c r="B10" s="2" t="s">
        <v>31</v>
      </c>
      <c r="C10" s="2" t="s">
        <v>32</v>
      </c>
      <c r="D10" s="5">
        <v>124.28</v>
      </c>
      <c r="E10" s="10"/>
      <c r="F10" s="5">
        <f>D10*0.865123</f>
        <v>107.51748644</v>
      </c>
      <c r="G10" s="5">
        <f>D10*0.3794126</f>
        <v>47.153397927999997</v>
      </c>
      <c r="H10" s="5">
        <f>D10*0.967458</f>
        <v>120.23568024000001</v>
      </c>
      <c r="I10" s="5">
        <f t="shared" ref="I10:I73" si="2">G10</f>
        <v>47.153397927999997</v>
      </c>
      <c r="J10" s="5">
        <f t="shared" ref="J10:J73" si="3">I10</f>
        <v>47.153397927999997</v>
      </c>
      <c r="K10" s="5">
        <f>D4*0.487521</f>
        <v>372.95356499999997</v>
      </c>
      <c r="L10" s="5">
        <f>D10*0.812365</f>
        <v>100.96072220000001</v>
      </c>
      <c r="M10" s="5">
        <f>D10*0.685241</f>
        <v>85.161751479999992</v>
      </c>
      <c r="N10" s="5">
        <f>D10*0.8</f>
        <v>99.424000000000007</v>
      </c>
      <c r="O10" s="7">
        <f t="shared" si="0"/>
        <v>47.153397927999997</v>
      </c>
      <c r="P10" s="5">
        <f t="shared" si="1"/>
        <v>372.95356499999997</v>
      </c>
    </row>
    <row r="11" spans="1:16" s="1" customFormat="1" ht="30" customHeight="1" x14ac:dyDescent="0.25">
      <c r="A11" s="2" t="s">
        <v>28</v>
      </c>
      <c r="B11" s="2" t="s">
        <v>33</v>
      </c>
      <c r="C11" s="2" t="s">
        <v>34</v>
      </c>
      <c r="D11" s="5">
        <v>124.28</v>
      </c>
      <c r="E11" s="10"/>
      <c r="F11" s="5">
        <f>D11*0.865123</f>
        <v>107.51748644</v>
      </c>
      <c r="G11" s="5">
        <f>D11*0.3794126</f>
        <v>47.153397927999997</v>
      </c>
      <c r="H11" s="5">
        <f>D11*0.967458</f>
        <v>120.23568024000001</v>
      </c>
      <c r="I11" s="5">
        <f t="shared" si="2"/>
        <v>47.153397927999997</v>
      </c>
      <c r="J11" s="5">
        <f t="shared" si="3"/>
        <v>47.153397927999997</v>
      </c>
      <c r="K11" s="5">
        <f>D5*0.487521</f>
        <v>353.45272499999999</v>
      </c>
      <c r="L11" s="5">
        <f>D11*0.812365</f>
        <v>100.96072220000001</v>
      </c>
      <c r="M11" s="5">
        <f>D11*0.685241</f>
        <v>85.161751479999992</v>
      </c>
      <c r="N11" s="5">
        <f>D11*0.8</f>
        <v>99.424000000000007</v>
      </c>
      <c r="O11" s="7">
        <f t="shared" si="0"/>
        <v>47.153397927999997</v>
      </c>
      <c r="P11" s="5">
        <f t="shared" si="1"/>
        <v>353.45272499999999</v>
      </c>
    </row>
    <row r="12" spans="1:16" s="1" customFormat="1" ht="30" customHeight="1" x14ac:dyDescent="0.25">
      <c r="A12" s="2" t="s">
        <v>28</v>
      </c>
      <c r="B12" s="2" t="s">
        <v>35</v>
      </c>
      <c r="C12" s="2" t="s">
        <v>34</v>
      </c>
      <c r="D12" s="5">
        <v>123.96</v>
      </c>
      <c r="E12" s="10"/>
      <c r="F12" s="5">
        <f>D12*0.865123</f>
        <v>107.24064707999999</v>
      </c>
      <c r="G12" s="5">
        <f>D12*0.3794126</f>
        <v>47.031985895999995</v>
      </c>
      <c r="H12" s="5">
        <f>D12*0.967458</f>
        <v>119.92609367999999</v>
      </c>
      <c r="I12" s="5">
        <f t="shared" si="2"/>
        <v>47.031985895999995</v>
      </c>
      <c r="J12" s="5">
        <f t="shared" si="3"/>
        <v>47.031985895999995</v>
      </c>
      <c r="K12" s="5">
        <f>D6*0.487521</f>
        <v>658.15334999999993</v>
      </c>
      <c r="L12" s="5">
        <f>D12*0.812365</f>
        <v>100.70076539999999</v>
      </c>
      <c r="M12" s="5">
        <f>D12*0.685241</f>
        <v>84.942474359999991</v>
      </c>
      <c r="N12" s="5">
        <f>D12*0.8</f>
        <v>99.168000000000006</v>
      </c>
      <c r="O12" s="7">
        <f t="shared" si="0"/>
        <v>47.031985895999995</v>
      </c>
      <c r="P12" s="5">
        <f t="shared" si="1"/>
        <v>658.15334999999993</v>
      </c>
    </row>
    <row r="13" spans="1:16" s="1" customFormat="1" ht="30" customHeight="1" x14ac:dyDescent="0.25">
      <c r="A13" s="2" t="s">
        <v>28</v>
      </c>
      <c r="B13" s="2" t="s">
        <v>36</v>
      </c>
      <c r="C13" s="2" t="s">
        <v>37</v>
      </c>
      <c r="D13" s="5">
        <v>123.04</v>
      </c>
      <c r="E13" s="10"/>
      <c r="F13" s="5">
        <f>D13*0.865123</f>
        <v>106.44473392</v>
      </c>
      <c r="G13" s="5">
        <f>D13*0.3794126</f>
        <v>46.682926303999999</v>
      </c>
      <c r="H13" s="5">
        <f>D13*0.967458</f>
        <v>119.03603232</v>
      </c>
      <c r="I13" s="5">
        <f t="shared" si="2"/>
        <v>46.682926303999999</v>
      </c>
      <c r="J13" s="5">
        <f t="shared" si="3"/>
        <v>46.682926303999999</v>
      </c>
      <c r="K13" s="5">
        <f>D7*0.487521</f>
        <v>207.196425</v>
      </c>
      <c r="L13" s="5">
        <f>D13*0.812365</f>
        <v>99.953389600000008</v>
      </c>
      <c r="M13" s="5">
        <f>D13*0.685241</f>
        <v>84.312052640000005</v>
      </c>
      <c r="N13" s="5">
        <f>D13*0.8</f>
        <v>98.432000000000016</v>
      </c>
      <c r="O13" s="7">
        <f t="shared" si="0"/>
        <v>46.682926303999999</v>
      </c>
      <c r="P13" s="5">
        <f t="shared" si="1"/>
        <v>207.196425</v>
      </c>
    </row>
    <row r="14" spans="1:16" s="1" customFormat="1" ht="30" customHeight="1" x14ac:dyDescent="0.25">
      <c r="A14" s="2" t="s">
        <v>28</v>
      </c>
      <c r="B14" s="2" t="s">
        <v>38</v>
      </c>
      <c r="C14" s="2" t="s">
        <v>37</v>
      </c>
      <c r="D14" s="5">
        <v>123</v>
      </c>
      <c r="E14" s="10"/>
      <c r="F14" s="5">
        <f>D14*0.865123</f>
        <v>106.410129</v>
      </c>
      <c r="G14" s="5">
        <f>D14*0.3794126</f>
        <v>46.667749799999996</v>
      </c>
      <c r="H14" s="5">
        <f>D14*0.967458</f>
        <v>118.99733400000001</v>
      </c>
      <c r="I14" s="5">
        <f t="shared" si="2"/>
        <v>46.667749799999996</v>
      </c>
      <c r="J14" s="5">
        <f t="shared" si="3"/>
        <v>46.667749799999996</v>
      </c>
      <c r="K14" s="5">
        <f>D8*0.487521</f>
        <v>853.16174999999998</v>
      </c>
      <c r="L14" s="5">
        <f>D14*0.812365</f>
        <v>99.920895000000002</v>
      </c>
      <c r="M14" s="5">
        <f>D14*0.685241</f>
        <v>84.284643000000003</v>
      </c>
      <c r="N14" s="5">
        <f>D14*0.8</f>
        <v>98.4</v>
      </c>
      <c r="O14" s="7">
        <f t="shared" si="0"/>
        <v>46.667749799999996</v>
      </c>
      <c r="P14" s="5">
        <f t="shared" si="1"/>
        <v>853.16174999999998</v>
      </c>
    </row>
    <row r="15" spans="1:16" s="1" customFormat="1" ht="30" customHeight="1" x14ac:dyDescent="0.25">
      <c r="A15" s="2" t="s">
        <v>28</v>
      </c>
      <c r="B15" s="2" t="s">
        <v>39</v>
      </c>
      <c r="C15" s="2" t="s">
        <v>40</v>
      </c>
      <c r="D15" s="5">
        <v>121.6</v>
      </c>
      <c r="E15" s="10"/>
      <c r="F15" s="5">
        <f>D15*0.865123</f>
        <v>105.19895679999999</v>
      </c>
      <c r="G15" s="5">
        <f>D15*0.3794126</f>
        <v>46.136572159999993</v>
      </c>
      <c r="H15" s="5">
        <f>D15*0.967458</f>
        <v>117.6428928</v>
      </c>
      <c r="I15" s="5">
        <f t="shared" si="2"/>
        <v>46.136572159999993</v>
      </c>
      <c r="J15" s="5">
        <f t="shared" si="3"/>
        <v>46.136572159999993</v>
      </c>
      <c r="K15" s="5">
        <f>D9*0.487521</f>
        <v>564.88083228000005</v>
      </c>
      <c r="L15" s="5">
        <f>D15*0.812365</f>
        <v>98.783583999999991</v>
      </c>
      <c r="M15" s="5">
        <f>D15*0.685241</f>
        <v>83.325305599999993</v>
      </c>
      <c r="N15" s="5">
        <f>D15*0.8</f>
        <v>97.28</v>
      </c>
      <c r="O15" s="7">
        <f t="shared" si="0"/>
        <v>46.136572159999993</v>
      </c>
      <c r="P15" s="5">
        <f t="shared" si="1"/>
        <v>564.88083228000005</v>
      </c>
    </row>
    <row r="16" spans="1:16" s="1" customFormat="1" ht="30" customHeight="1" x14ac:dyDescent="0.25">
      <c r="A16" s="2" t="s">
        <v>28</v>
      </c>
      <c r="B16" s="2" t="s">
        <v>41</v>
      </c>
      <c r="C16" s="2" t="s">
        <v>42</v>
      </c>
      <c r="D16" s="5">
        <v>120</v>
      </c>
      <c r="E16" s="10"/>
      <c r="F16" s="5">
        <f>D16*0.865123</f>
        <v>103.81475999999999</v>
      </c>
      <c r="G16" s="5">
        <f>D16*0.3794126</f>
        <v>45.529511999999997</v>
      </c>
      <c r="H16" s="5">
        <f>D16*0.967458</f>
        <v>116.09496</v>
      </c>
      <c r="I16" s="5">
        <f t="shared" si="2"/>
        <v>45.529511999999997</v>
      </c>
      <c r="J16" s="5">
        <f t="shared" si="3"/>
        <v>45.529511999999997</v>
      </c>
      <c r="K16" s="5">
        <f>D10*0.487521</f>
        <v>60.589109879999995</v>
      </c>
      <c r="L16" s="5">
        <f>D16*0.812365</f>
        <v>97.483800000000002</v>
      </c>
      <c r="M16" s="5">
        <f>D16*0.685241</f>
        <v>82.228920000000002</v>
      </c>
      <c r="N16" s="5">
        <f>D16*0.8</f>
        <v>96</v>
      </c>
      <c r="O16" s="7">
        <f t="shared" si="0"/>
        <v>45.529511999999997</v>
      </c>
      <c r="P16" s="5">
        <f t="shared" si="1"/>
        <v>116.09496</v>
      </c>
    </row>
    <row r="17" spans="1:16" s="1" customFormat="1" ht="30" customHeight="1" x14ac:dyDescent="0.25">
      <c r="A17" s="2" t="s">
        <v>28</v>
      </c>
      <c r="B17" s="2" t="s">
        <v>43</v>
      </c>
      <c r="C17" s="2"/>
      <c r="D17" s="5">
        <v>776.64</v>
      </c>
      <c r="E17" s="10"/>
      <c r="F17" s="5">
        <f>D17*0.865123</f>
        <v>671.88912671999992</v>
      </c>
      <c r="G17" s="5">
        <f>D17*0.3794126</f>
        <v>294.667001664</v>
      </c>
      <c r="H17" s="5">
        <f>D17*0.967458</f>
        <v>751.36658111999998</v>
      </c>
      <c r="I17" s="5">
        <f t="shared" si="2"/>
        <v>294.667001664</v>
      </c>
      <c r="J17" s="5">
        <f t="shared" si="3"/>
        <v>294.667001664</v>
      </c>
      <c r="K17" s="5">
        <f>D11*0.487521</f>
        <v>60.589109879999995</v>
      </c>
      <c r="L17" s="5">
        <f>D17*0.812365</f>
        <v>630.91515359999994</v>
      </c>
      <c r="M17" s="5">
        <f>D17*0.685241</f>
        <v>532.18557023999995</v>
      </c>
      <c r="N17" s="5">
        <f>D17*0.8</f>
        <v>621.31200000000001</v>
      </c>
      <c r="O17" s="7">
        <f t="shared" si="0"/>
        <v>60.589109879999995</v>
      </c>
      <c r="P17" s="5">
        <f t="shared" si="1"/>
        <v>751.36658111999998</v>
      </c>
    </row>
    <row r="18" spans="1:16" s="1" customFormat="1" ht="30" customHeight="1" x14ac:dyDescent="0.25">
      <c r="A18" s="2" t="s">
        <v>28</v>
      </c>
      <c r="B18" s="2" t="s">
        <v>44</v>
      </c>
      <c r="C18" s="2" t="s">
        <v>45</v>
      </c>
      <c r="D18" s="5">
        <v>1281.3</v>
      </c>
      <c r="E18" s="10"/>
      <c r="F18" s="5">
        <f>D18*0.865123</f>
        <v>1108.4820998999999</v>
      </c>
      <c r="G18" s="5">
        <f>D18*0.3794126</f>
        <v>486.14136437999997</v>
      </c>
      <c r="H18" s="5">
        <f>D18*0.967458</f>
        <v>1239.6039354</v>
      </c>
      <c r="I18" s="5">
        <f t="shared" si="2"/>
        <v>486.14136437999997</v>
      </c>
      <c r="J18" s="5">
        <f t="shared" si="3"/>
        <v>486.14136437999997</v>
      </c>
      <c r="K18" s="5">
        <f>D12*0.487521</f>
        <v>60.433103159999995</v>
      </c>
      <c r="L18" s="5">
        <f>D18*0.812365</f>
        <v>1040.8832745</v>
      </c>
      <c r="M18" s="5">
        <f>D18*0.685241</f>
        <v>877.99929329999998</v>
      </c>
      <c r="N18" s="5">
        <f>D18*0.8</f>
        <v>1025.04</v>
      </c>
      <c r="O18" s="7">
        <f t="shared" si="0"/>
        <v>60.433103159999995</v>
      </c>
      <c r="P18" s="5">
        <f t="shared" si="1"/>
        <v>1239.6039354</v>
      </c>
    </row>
    <row r="19" spans="1:16" s="1" customFormat="1" ht="30" customHeight="1" x14ac:dyDescent="0.25">
      <c r="A19" s="2" t="s">
        <v>28</v>
      </c>
      <c r="B19" s="3">
        <v>11044</v>
      </c>
      <c r="C19" s="2" t="s">
        <v>46</v>
      </c>
      <c r="D19" s="5">
        <v>2745.2</v>
      </c>
      <c r="E19" s="10"/>
      <c r="F19" s="5">
        <f>D19*0.865123</f>
        <v>2374.9356595999998</v>
      </c>
      <c r="G19" s="5">
        <f>D19*0.3794126</f>
        <v>1041.5634695199999</v>
      </c>
      <c r="H19" s="5">
        <f>D19*0.967458</f>
        <v>2655.8657015999997</v>
      </c>
      <c r="I19" s="5">
        <f t="shared" si="2"/>
        <v>1041.5634695199999</v>
      </c>
      <c r="J19" s="5">
        <f t="shared" si="3"/>
        <v>1041.5634695199999</v>
      </c>
      <c r="K19" s="5">
        <f>D13*0.487521</f>
        <v>59.984583839999999</v>
      </c>
      <c r="L19" s="5">
        <f>D19*0.812365</f>
        <v>2230.1043979999999</v>
      </c>
      <c r="M19" s="5">
        <f>D19*0.685241</f>
        <v>1881.1235931999997</v>
      </c>
      <c r="N19" s="5">
        <f>D19*0.8</f>
        <v>2196.16</v>
      </c>
      <c r="O19" s="7">
        <f t="shared" si="0"/>
        <v>59.984583839999999</v>
      </c>
      <c r="P19" s="5">
        <f t="shared" si="1"/>
        <v>2655.8657015999997</v>
      </c>
    </row>
    <row r="20" spans="1:16" s="1" customFormat="1" ht="30" customHeight="1" x14ac:dyDescent="0.25">
      <c r="A20" s="2" t="s">
        <v>28</v>
      </c>
      <c r="B20" s="2" t="s">
        <v>47</v>
      </c>
      <c r="C20" s="9" t="s">
        <v>48</v>
      </c>
      <c r="D20" s="5">
        <v>88.06</v>
      </c>
      <c r="E20" s="10"/>
      <c r="F20" s="5">
        <f>D20*0.865123</f>
        <v>76.182731379999993</v>
      </c>
      <c r="G20" s="5">
        <f>D20*0.3794126</f>
        <v>33.411073555999998</v>
      </c>
      <c r="H20" s="5">
        <f>D20*0.967458</f>
        <v>85.194351480000009</v>
      </c>
      <c r="I20" s="5">
        <f t="shared" si="2"/>
        <v>33.411073555999998</v>
      </c>
      <c r="J20" s="5">
        <f t="shared" si="3"/>
        <v>33.411073555999998</v>
      </c>
      <c r="K20" s="5">
        <f>D15*0.487521</f>
        <v>59.282553599999993</v>
      </c>
      <c r="L20" s="5">
        <f>D20*0.812365</f>
        <v>71.536861900000005</v>
      </c>
      <c r="M20" s="5">
        <f>D20*0.685241</f>
        <v>60.342322459999998</v>
      </c>
      <c r="N20" s="5">
        <f>D20*0.8</f>
        <v>70.448000000000008</v>
      </c>
      <c r="O20" s="7">
        <f t="shared" si="0"/>
        <v>33.411073555999998</v>
      </c>
      <c r="P20" s="5">
        <f t="shared" si="1"/>
        <v>85.194351480000009</v>
      </c>
    </row>
    <row r="21" spans="1:16" s="1" customFormat="1" ht="30" customHeight="1" x14ac:dyDescent="0.25">
      <c r="A21" s="2" t="s">
        <v>28</v>
      </c>
      <c r="B21" s="2" t="s">
        <v>49</v>
      </c>
      <c r="C21" s="2" t="s">
        <v>50</v>
      </c>
      <c r="D21" s="5">
        <v>80.34</v>
      </c>
      <c r="E21" s="10"/>
      <c r="F21" s="5">
        <f>D21*0.865123</f>
        <v>69.503981820000007</v>
      </c>
      <c r="G21" s="5">
        <f>D21*0.3794126</f>
        <v>30.482008283999999</v>
      </c>
      <c r="H21" s="5">
        <f>D21*0.967458</f>
        <v>77.725575720000009</v>
      </c>
      <c r="I21" s="5">
        <f t="shared" si="2"/>
        <v>30.482008283999999</v>
      </c>
      <c r="J21" s="5">
        <f t="shared" si="3"/>
        <v>30.482008283999999</v>
      </c>
      <c r="K21" s="5">
        <f>D16*0.487521</f>
        <v>58.502519999999997</v>
      </c>
      <c r="L21" s="5">
        <f>D21*0.812365</f>
        <v>65.265404099999998</v>
      </c>
      <c r="M21" s="5">
        <f>D21*0.685241</f>
        <v>55.052261940000001</v>
      </c>
      <c r="N21" s="5">
        <f>D21*0.8</f>
        <v>64.272000000000006</v>
      </c>
      <c r="O21" s="7">
        <f t="shared" si="0"/>
        <v>30.482008283999999</v>
      </c>
      <c r="P21" s="5">
        <f t="shared" si="1"/>
        <v>77.725575720000009</v>
      </c>
    </row>
    <row r="22" spans="1:16" s="1" customFormat="1" ht="30" customHeight="1" x14ac:dyDescent="0.25">
      <c r="A22" s="2" t="s">
        <v>28</v>
      </c>
      <c r="B22" s="2" t="s">
        <v>51</v>
      </c>
      <c r="C22" s="2" t="s">
        <v>52</v>
      </c>
      <c r="D22" s="5">
        <v>58.56</v>
      </c>
      <c r="E22" s="10"/>
      <c r="F22" s="5">
        <f>D22*0.865123</f>
        <v>50.661602880000004</v>
      </c>
      <c r="G22" s="5">
        <f>D22*0.3794126</f>
        <v>22.218401856</v>
      </c>
      <c r="H22" s="5">
        <f>D22*0.967458</f>
        <v>56.654340480000002</v>
      </c>
      <c r="I22" s="5">
        <f t="shared" si="2"/>
        <v>22.218401856</v>
      </c>
      <c r="J22" s="5">
        <f t="shared" si="3"/>
        <v>22.218401856</v>
      </c>
      <c r="K22" s="5">
        <f>D17*0.487521</f>
        <v>378.62830943999995</v>
      </c>
      <c r="L22" s="5">
        <f>D22*0.812365</f>
        <v>47.572094400000005</v>
      </c>
      <c r="M22" s="5">
        <f>D22*0.685241</f>
        <v>40.127712960000004</v>
      </c>
      <c r="N22" s="5">
        <f>D22*0.8</f>
        <v>46.848000000000006</v>
      </c>
      <c r="O22" s="7">
        <f t="shared" si="0"/>
        <v>22.218401856</v>
      </c>
      <c r="P22" s="5">
        <f t="shared" si="1"/>
        <v>378.62830943999995</v>
      </c>
    </row>
    <row r="23" spans="1:16" s="1" customFormat="1" ht="30" customHeight="1" x14ac:dyDescent="0.25">
      <c r="A23" s="2" t="s">
        <v>28</v>
      </c>
      <c r="B23" s="2" t="s">
        <v>53</v>
      </c>
      <c r="C23" s="2" t="s">
        <v>54</v>
      </c>
      <c r="D23" s="5">
        <v>2976.36</v>
      </c>
      <c r="E23" s="10"/>
      <c r="F23" s="5">
        <f>D23*0.865123</f>
        <v>2574.9174922800003</v>
      </c>
      <c r="G23" s="5">
        <f>D23*0.3794126</f>
        <v>1129.2684861360001</v>
      </c>
      <c r="H23" s="5">
        <f>D23*0.967458</f>
        <v>2879.5032928800001</v>
      </c>
      <c r="I23" s="5">
        <f t="shared" si="2"/>
        <v>1129.2684861360001</v>
      </c>
      <c r="J23" s="5">
        <f t="shared" si="3"/>
        <v>1129.2684861360001</v>
      </c>
      <c r="K23" s="5">
        <f>D18*0.487521</f>
        <v>624.66065729999991</v>
      </c>
      <c r="L23" s="5">
        <f>D23*0.812365</f>
        <v>2417.8906913999999</v>
      </c>
      <c r="M23" s="5">
        <f>D23*0.685241</f>
        <v>2039.5239027600001</v>
      </c>
      <c r="N23" s="5">
        <f>D23*0.8</f>
        <v>2381.0880000000002</v>
      </c>
      <c r="O23" s="7">
        <f t="shared" si="0"/>
        <v>624.66065729999991</v>
      </c>
      <c r="P23" s="5">
        <f t="shared" si="1"/>
        <v>2879.5032928800001</v>
      </c>
    </row>
    <row r="24" spans="1:16" s="1" customFormat="1" ht="30" customHeight="1" x14ac:dyDescent="0.25">
      <c r="A24" s="2" t="s">
        <v>28</v>
      </c>
      <c r="B24" s="2" t="s">
        <v>55</v>
      </c>
      <c r="C24" s="2" t="s">
        <v>56</v>
      </c>
      <c r="D24" s="5">
        <v>2618.73</v>
      </c>
      <c r="E24" s="10"/>
      <c r="F24" s="5">
        <f>D24*0.865123</f>
        <v>2265.5235537899998</v>
      </c>
      <c r="G24" s="5">
        <f>D24*0.3794126</f>
        <v>993.57915799800003</v>
      </c>
      <c r="H24" s="5">
        <f>D24*0.967458</f>
        <v>2533.5112883400002</v>
      </c>
      <c r="I24" s="5">
        <f t="shared" si="2"/>
        <v>993.57915799800003</v>
      </c>
      <c r="J24" s="5">
        <f t="shared" si="3"/>
        <v>993.57915799800003</v>
      </c>
      <c r="K24" s="5">
        <f>D19*0.487521</f>
        <v>1338.3426491999999</v>
      </c>
      <c r="L24" s="5">
        <f>D24*0.812365</f>
        <v>2127.3645964500001</v>
      </c>
      <c r="M24" s="5">
        <f>D24*0.685241</f>
        <v>1794.4611639299999</v>
      </c>
      <c r="N24" s="5">
        <f>D24*0.8</f>
        <v>2094.9839999999999</v>
      </c>
      <c r="O24" s="7">
        <f t="shared" si="0"/>
        <v>993.57915799800003</v>
      </c>
      <c r="P24" s="5">
        <f t="shared" si="1"/>
        <v>2533.5112883400002</v>
      </c>
    </row>
    <row r="25" spans="1:16" s="1" customFormat="1" ht="30" customHeight="1" x14ac:dyDescent="0.25">
      <c r="A25" s="2" t="s">
        <v>28</v>
      </c>
      <c r="B25" s="2" t="s">
        <v>57</v>
      </c>
      <c r="C25" s="2" t="s">
        <v>58</v>
      </c>
      <c r="D25" s="5">
        <v>2187.59</v>
      </c>
      <c r="E25" s="10"/>
      <c r="F25" s="5">
        <f>D25*0.865123</f>
        <v>1892.5344235700002</v>
      </c>
      <c r="G25" s="5">
        <f>D25*0.3794126</f>
        <v>829.99920963400007</v>
      </c>
      <c r="H25" s="5">
        <f>D25*0.967458</f>
        <v>2116.4014462200003</v>
      </c>
      <c r="I25" s="5">
        <f t="shared" si="2"/>
        <v>829.99920963400007</v>
      </c>
      <c r="J25" s="5">
        <f t="shared" si="3"/>
        <v>829.99920963400007</v>
      </c>
      <c r="K25" s="5">
        <f>D20*0.487521</f>
        <v>42.931099259999996</v>
      </c>
      <c r="L25" s="5">
        <f>D25*0.812365</f>
        <v>1777.1215503500002</v>
      </c>
      <c r="M25" s="5">
        <f>D25*0.685241</f>
        <v>1499.02635919</v>
      </c>
      <c r="N25" s="5">
        <f>D25*0.8</f>
        <v>1750.0720000000001</v>
      </c>
      <c r="O25" s="7">
        <f t="shared" si="0"/>
        <v>42.931099259999996</v>
      </c>
      <c r="P25" s="5">
        <f t="shared" si="1"/>
        <v>2116.4014462200003</v>
      </c>
    </row>
    <row r="26" spans="1:16" s="1" customFormat="1" ht="30" customHeight="1" x14ac:dyDescent="0.25">
      <c r="A26" s="2" t="s">
        <v>28</v>
      </c>
      <c r="B26" s="2" t="s">
        <v>59</v>
      </c>
      <c r="C26" s="2" t="s">
        <v>60</v>
      </c>
      <c r="D26" s="5">
        <v>383.75</v>
      </c>
      <c r="E26" s="10"/>
      <c r="F26" s="5">
        <f>D26*0.865123</f>
        <v>331.99095124999997</v>
      </c>
      <c r="G26" s="5">
        <f>D26*0.3794126</f>
        <v>145.59958524999999</v>
      </c>
      <c r="H26" s="5">
        <f>D26*0.967458</f>
        <v>371.26200750000004</v>
      </c>
      <c r="I26" s="5">
        <f t="shared" si="2"/>
        <v>145.59958524999999</v>
      </c>
      <c r="J26" s="5">
        <f t="shared" si="3"/>
        <v>145.59958524999999</v>
      </c>
      <c r="K26" s="5">
        <f>D20*0.487521</f>
        <v>42.931099259999996</v>
      </c>
      <c r="L26" s="5">
        <f>D26*0.812365</f>
        <v>311.74506874999997</v>
      </c>
      <c r="M26" s="5">
        <f>D26*0.685241</f>
        <v>262.96123375000002</v>
      </c>
      <c r="N26" s="5">
        <f>D26*0.8</f>
        <v>307</v>
      </c>
      <c r="O26" s="7">
        <f t="shared" si="0"/>
        <v>42.931099259999996</v>
      </c>
      <c r="P26" s="5">
        <f t="shared" si="1"/>
        <v>371.26200750000004</v>
      </c>
    </row>
    <row r="27" spans="1:16" s="1" customFormat="1" ht="30" customHeight="1" x14ac:dyDescent="0.25">
      <c r="A27" s="2" t="s">
        <v>28</v>
      </c>
      <c r="B27" s="2" t="s">
        <v>61</v>
      </c>
      <c r="C27" s="9" t="s">
        <v>62</v>
      </c>
      <c r="D27" s="5">
        <v>12529.9</v>
      </c>
      <c r="E27" s="10"/>
      <c r="F27" s="5">
        <f>D27*0.865123</f>
        <v>10839.904677699999</v>
      </c>
      <c r="G27" s="5">
        <f>D27*0.3794126</f>
        <v>4754.00193674</v>
      </c>
      <c r="H27" s="5">
        <f>D27*0.967458</f>
        <v>12122.1519942</v>
      </c>
      <c r="I27" s="5">
        <f t="shared" si="2"/>
        <v>4754.00193674</v>
      </c>
      <c r="J27" s="5">
        <f t="shared" si="3"/>
        <v>4754.00193674</v>
      </c>
      <c r="K27" s="5">
        <f>D21*0.487521</f>
        <v>39.167437139999997</v>
      </c>
      <c r="L27" s="5">
        <f>D27*0.812365</f>
        <v>10178.8522135</v>
      </c>
      <c r="M27" s="5">
        <f>D27*0.685241</f>
        <v>8586.0012059000001</v>
      </c>
      <c r="N27" s="5">
        <f>D27*0.8</f>
        <v>10023.92</v>
      </c>
      <c r="O27" s="7">
        <f t="shared" si="0"/>
        <v>39.167437139999997</v>
      </c>
      <c r="P27" s="5">
        <f t="shared" si="1"/>
        <v>12122.1519942</v>
      </c>
    </row>
    <row r="28" spans="1:16" s="1" customFormat="1" ht="30" customHeight="1" x14ac:dyDescent="0.25">
      <c r="A28" s="2" t="s">
        <v>28</v>
      </c>
      <c r="B28" s="2" t="s">
        <v>63</v>
      </c>
      <c r="C28" s="2" t="s">
        <v>64</v>
      </c>
      <c r="D28" s="5">
        <v>12529.9</v>
      </c>
      <c r="E28" s="10"/>
      <c r="F28" s="5">
        <f>D28*0.865123</f>
        <v>10839.904677699999</v>
      </c>
      <c r="G28" s="5">
        <f>D28*0.3794126</f>
        <v>4754.00193674</v>
      </c>
      <c r="H28" s="5">
        <f>D28*0.967458</f>
        <v>12122.1519942</v>
      </c>
      <c r="I28" s="5">
        <f t="shared" si="2"/>
        <v>4754.00193674</v>
      </c>
      <c r="J28" s="5">
        <f t="shared" si="3"/>
        <v>4754.00193674</v>
      </c>
      <c r="K28" s="5">
        <f>D22*0.487521</f>
        <v>28.549229759999999</v>
      </c>
      <c r="L28" s="5">
        <f>D28*0.812365</f>
        <v>10178.8522135</v>
      </c>
      <c r="M28" s="5">
        <f>D28*0.685241</f>
        <v>8586.0012059000001</v>
      </c>
      <c r="N28" s="5">
        <f>D28*0.8</f>
        <v>10023.92</v>
      </c>
      <c r="O28" s="7">
        <f t="shared" si="0"/>
        <v>28.549229759999999</v>
      </c>
      <c r="P28" s="5">
        <f t="shared" si="1"/>
        <v>12122.1519942</v>
      </c>
    </row>
    <row r="29" spans="1:16" s="1" customFormat="1" ht="30" customHeight="1" x14ac:dyDescent="0.25">
      <c r="A29" s="2" t="s">
        <v>28</v>
      </c>
      <c r="B29" s="2" t="s">
        <v>65</v>
      </c>
      <c r="C29" s="6" t="s">
        <v>66</v>
      </c>
      <c r="D29" s="5">
        <v>12529.9</v>
      </c>
      <c r="E29" s="10"/>
      <c r="F29" s="5">
        <f>D29*0.865123</f>
        <v>10839.904677699999</v>
      </c>
      <c r="G29" s="5">
        <f>D29*0.3794126</f>
        <v>4754.00193674</v>
      </c>
      <c r="H29" s="5">
        <f>D29*0.967458</f>
        <v>12122.1519942</v>
      </c>
      <c r="I29" s="5">
        <f t="shared" si="2"/>
        <v>4754.00193674</v>
      </c>
      <c r="J29" s="5">
        <f t="shared" si="3"/>
        <v>4754.00193674</v>
      </c>
      <c r="K29" s="5">
        <f>D23*0.487521</f>
        <v>1451.0380035600001</v>
      </c>
      <c r="L29" s="5">
        <f>D29*0.812365</f>
        <v>10178.8522135</v>
      </c>
      <c r="M29" s="5">
        <f>D29*0.685241</f>
        <v>8586.0012059000001</v>
      </c>
      <c r="N29" s="5">
        <f>D29*0.8</f>
        <v>10023.92</v>
      </c>
      <c r="O29" s="7">
        <f t="shared" si="0"/>
        <v>1451.0380035600001</v>
      </c>
      <c r="P29" s="5">
        <f t="shared" si="1"/>
        <v>12122.1519942</v>
      </c>
    </row>
    <row r="30" spans="1:16" s="1" customFormat="1" ht="30" customHeight="1" x14ac:dyDescent="0.25">
      <c r="A30" s="2" t="s">
        <v>28</v>
      </c>
      <c r="B30" s="2" t="s">
        <v>67</v>
      </c>
      <c r="C30" s="2" t="s">
        <v>68</v>
      </c>
      <c r="D30" s="5">
        <v>12529.9</v>
      </c>
      <c r="E30" s="10"/>
      <c r="F30" s="5">
        <f>D30*0.865123</f>
        <v>10839.904677699999</v>
      </c>
      <c r="G30" s="5">
        <f>D30*0.3794126</f>
        <v>4754.00193674</v>
      </c>
      <c r="H30" s="5">
        <f>D30*0.967458</f>
        <v>12122.1519942</v>
      </c>
      <c r="I30" s="5">
        <f t="shared" si="2"/>
        <v>4754.00193674</v>
      </c>
      <c r="J30" s="5">
        <f t="shared" si="3"/>
        <v>4754.00193674</v>
      </c>
      <c r="K30" s="5">
        <f>D24*0.487521</f>
        <v>1276.6858683299999</v>
      </c>
      <c r="L30" s="5">
        <f>D30*0.812365</f>
        <v>10178.8522135</v>
      </c>
      <c r="M30" s="5">
        <f>D30*0.685241</f>
        <v>8586.0012059000001</v>
      </c>
      <c r="N30" s="5">
        <f>D30*0.8</f>
        <v>10023.92</v>
      </c>
      <c r="O30" s="7">
        <f t="shared" si="0"/>
        <v>1276.6858683299999</v>
      </c>
      <c r="P30" s="5">
        <f t="shared" si="1"/>
        <v>12122.1519942</v>
      </c>
    </row>
    <row r="31" spans="1:16" s="1" customFormat="1" ht="30" customHeight="1" x14ac:dyDescent="0.25">
      <c r="A31" s="2" t="s">
        <v>28</v>
      </c>
      <c r="B31" s="2" t="s">
        <v>69</v>
      </c>
      <c r="C31" s="9" t="s">
        <v>70</v>
      </c>
      <c r="D31" s="5">
        <v>11067.88</v>
      </c>
      <c r="E31" s="10"/>
      <c r="F31" s="5">
        <f>D31*0.865123</f>
        <v>9575.0775492399989</v>
      </c>
      <c r="G31" s="5">
        <f>D31*0.3794126</f>
        <v>4199.2931272879996</v>
      </c>
      <c r="H31" s="5">
        <f>D31*0.967458</f>
        <v>10707.709049040001</v>
      </c>
      <c r="I31" s="5">
        <f t="shared" si="2"/>
        <v>4199.2931272879996</v>
      </c>
      <c r="J31" s="5">
        <f t="shared" si="3"/>
        <v>4199.2931272879996</v>
      </c>
      <c r="K31" s="5">
        <f>D25*0.487521</f>
        <v>1066.4960643900001</v>
      </c>
      <c r="L31" s="5">
        <f>D31*0.812365</f>
        <v>8991.1583362000001</v>
      </c>
      <c r="M31" s="5">
        <f>D31*0.685241</f>
        <v>7584.1651590799993</v>
      </c>
      <c r="N31" s="5">
        <f>D31*0.8</f>
        <v>8854.3040000000001</v>
      </c>
      <c r="O31" s="7">
        <f t="shared" si="0"/>
        <v>1066.4960643900001</v>
      </c>
      <c r="P31" s="5">
        <f t="shared" si="1"/>
        <v>10707.709049040001</v>
      </c>
    </row>
    <row r="32" spans="1:16" s="1" customFormat="1" ht="30" customHeight="1" x14ac:dyDescent="0.25">
      <c r="A32" s="2" t="s">
        <v>28</v>
      </c>
      <c r="B32" s="2" t="s">
        <v>71</v>
      </c>
      <c r="C32" s="9" t="s">
        <v>72</v>
      </c>
      <c r="D32" s="5">
        <v>10172.1</v>
      </c>
      <c r="E32" s="10"/>
      <c r="F32" s="5">
        <f>D32*0.865123</f>
        <v>8800.1176682999994</v>
      </c>
      <c r="G32" s="5">
        <f>D32*0.3794126</f>
        <v>3859.4229084600001</v>
      </c>
      <c r="H32" s="5">
        <f>D32*0.967458</f>
        <v>9841.0795218000003</v>
      </c>
      <c r="I32" s="5">
        <f t="shared" si="2"/>
        <v>3859.4229084600001</v>
      </c>
      <c r="J32" s="5">
        <f t="shared" si="3"/>
        <v>3859.4229084600001</v>
      </c>
      <c r="K32" s="5">
        <f>D26*0.487521</f>
        <v>187.08618375</v>
      </c>
      <c r="L32" s="5">
        <f>D32*0.812365</f>
        <v>8263.4580165000007</v>
      </c>
      <c r="M32" s="5">
        <f>D32*0.685241</f>
        <v>6970.3399761000001</v>
      </c>
      <c r="N32" s="5">
        <f>D32*0.8</f>
        <v>8137.68</v>
      </c>
      <c r="O32" s="7">
        <f t="shared" si="0"/>
        <v>187.08618375</v>
      </c>
      <c r="P32" s="5">
        <f t="shared" si="1"/>
        <v>9841.0795218000003</v>
      </c>
    </row>
    <row r="33" spans="1:16" s="1" customFormat="1" ht="30" customHeight="1" x14ac:dyDescent="0.25">
      <c r="A33" s="2" t="s">
        <v>28</v>
      </c>
      <c r="B33" s="2" t="s">
        <v>73</v>
      </c>
      <c r="C33" s="9" t="s">
        <v>74</v>
      </c>
      <c r="D33" s="5">
        <v>10172.1</v>
      </c>
      <c r="E33" s="10"/>
      <c r="F33" s="5">
        <f>D33*0.865123</f>
        <v>8800.1176682999994</v>
      </c>
      <c r="G33" s="5">
        <f>D33*0.3794126</f>
        <v>3859.4229084600001</v>
      </c>
      <c r="H33" s="5">
        <f>D33*0.967458</f>
        <v>9841.0795218000003</v>
      </c>
      <c r="I33" s="5">
        <f t="shared" si="2"/>
        <v>3859.4229084600001</v>
      </c>
      <c r="J33" s="5">
        <f t="shared" si="3"/>
        <v>3859.4229084600001</v>
      </c>
      <c r="K33" s="5">
        <f>D27*0.487521</f>
        <v>6108.5893778999998</v>
      </c>
      <c r="L33" s="5">
        <f>D33*0.812365</f>
        <v>8263.4580165000007</v>
      </c>
      <c r="M33" s="5">
        <f>D33*0.685241</f>
        <v>6970.3399761000001</v>
      </c>
      <c r="N33" s="5">
        <f>D33*0.8</f>
        <v>8137.68</v>
      </c>
      <c r="O33" s="7">
        <f t="shared" si="0"/>
        <v>3859.4229084600001</v>
      </c>
      <c r="P33" s="5">
        <f t="shared" si="1"/>
        <v>9841.0795218000003</v>
      </c>
    </row>
    <row r="34" spans="1:16" s="1" customFormat="1" ht="30" customHeight="1" x14ac:dyDescent="0.25">
      <c r="A34" s="2" t="s">
        <v>28</v>
      </c>
      <c r="B34" s="2" t="s">
        <v>75</v>
      </c>
      <c r="C34" s="9" t="s">
        <v>76</v>
      </c>
      <c r="D34" s="5">
        <v>10172.1</v>
      </c>
      <c r="E34" s="10"/>
      <c r="F34" s="5">
        <f>D34*0.865123</f>
        <v>8800.1176682999994</v>
      </c>
      <c r="G34" s="5">
        <f>D34*0.3794126</f>
        <v>3859.4229084600001</v>
      </c>
      <c r="H34" s="5">
        <f>D34*0.967458</f>
        <v>9841.0795218000003</v>
      </c>
      <c r="I34" s="5">
        <f t="shared" si="2"/>
        <v>3859.4229084600001</v>
      </c>
      <c r="J34" s="5">
        <f t="shared" si="3"/>
        <v>3859.4229084600001</v>
      </c>
      <c r="K34" s="5">
        <f>D28*0.487521</f>
        <v>6108.5893778999998</v>
      </c>
      <c r="L34" s="5">
        <f>D34*0.812365</f>
        <v>8263.4580165000007</v>
      </c>
      <c r="M34" s="5">
        <f>D34*0.685241</f>
        <v>6970.3399761000001</v>
      </c>
      <c r="N34" s="5">
        <f>D34*0.8</f>
        <v>8137.68</v>
      </c>
      <c r="O34" s="7">
        <f t="shared" si="0"/>
        <v>3859.4229084600001</v>
      </c>
      <c r="P34" s="5">
        <f t="shared" si="1"/>
        <v>9841.0795218000003</v>
      </c>
    </row>
    <row r="35" spans="1:16" s="1" customFormat="1" ht="30" customHeight="1" x14ac:dyDescent="0.25">
      <c r="A35" s="2" t="s">
        <v>28</v>
      </c>
      <c r="B35" s="2" t="s">
        <v>77</v>
      </c>
      <c r="C35" s="9" t="s">
        <v>78</v>
      </c>
      <c r="D35" s="5">
        <v>10172.1</v>
      </c>
      <c r="E35" s="10"/>
      <c r="F35" s="5">
        <f>D35*0.865123</f>
        <v>8800.1176682999994</v>
      </c>
      <c r="G35" s="5">
        <f>D35*0.3794126</f>
        <v>3859.4229084600001</v>
      </c>
      <c r="H35" s="5">
        <f>D35*0.967458</f>
        <v>9841.0795218000003</v>
      </c>
      <c r="I35" s="5">
        <f t="shared" si="2"/>
        <v>3859.4229084600001</v>
      </c>
      <c r="J35" s="5">
        <f t="shared" si="3"/>
        <v>3859.4229084600001</v>
      </c>
      <c r="K35" s="5">
        <f>D29*0.487521</f>
        <v>6108.5893778999998</v>
      </c>
      <c r="L35" s="5">
        <f>D35*0.812365</f>
        <v>8263.4580165000007</v>
      </c>
      <c r="M35" s="5">
        <f>D35*0.685241</f>
        <v>6970.3399761000001</v>
      </c>
      <c r="N35" s="5">
        <f>D35*0.8</f>
        <v>8137.68</v>
      </c>
      <c r="O35" s="7">
        <f t="shared" si="0"/>
        <v>3859.4229084600001</v>
      </c>
      <c r="P35" s="5">
        <f t="shared" si="1"/>
        <v>9841.0795218000003</v>
      </c>
    </row>
    <row r="36" spans="1:16" s="1" customFormat="1" ht="30" customHeight="1" x14ac:dyDescent="0.25">
      <c r="A36" s="2" t="s">
        <v>28</v>
      </c>
      <c r="B36" s="2" t="s">
        <v>79</v>
      </c>
      <c r="C36" s="2" t="s">
        <v>80</v>
      </c>
      <c r="D36" s="5">
        <v>10172.1</v>
      </c>
      <c r="E36" s="10"/>
      <c r="F36" s="5">
        <f>D36*0.865123</f>
        <v>8800.1176682999994</v>
      </c>
      <c r="G36" s="5">
        <f>D36*0.3794126</f>
        <v>3859.4229084600001</v>
      </c>
      <c r="H36" s="5">
        <f>D36*0.967458</f>
        <v>9841.0795218000003</v>
      </c>
      <c r="I36" s="5">
        <f t="shared" si="2"/>
        <v>3859.4229084600001</v>
      </c>
      <c r="J36" s="5">
        <f t="shared" si="3"/>
        <v>3859.4229084600001</v>
      </c>
      <c r="K36" s="5">
        <f>D30*0.487521</f>
        <v>6108.5893778999998</v>
      </c>
      <c r="L36" s="5">
        <f>D36*0.812365</f>
        <v>8263.4580165000007</v>
      </c>
      <c r="M36" s="5">
        <f>D36*0.685241</f>
        <v>6970.3399761000001</v>
      </c>
      <c r="N36" s="5">
        <f>D36*0.8</f>
        <v>8137.68</v>
      </c>
      <c r="O36" s="7">
        <f t="shared" si="0"/>
        <v>3859.4229084600001</v>
      </c>
      <c r="P36" s="5">
        <f t="shared" si="1"/>
        <v>9841.0795218000003</v>
      </c>
    </row>
    <row r="37" spans="1:16" s="1" customFormat="1" ht="30" customHeight="1" x14ac:dyDescent="0.25">
      <c r="A37" s="2" t="s">
        <v>28</v>
      </c>
      <c r="B37" s="2" t="s">
        <v>81</v>
      </c>
      <c r="C37" s="9" t="s">
        <v>82</v>
      </c>
      <c r="D37" s="5">
        <v>10172.1</v>
      </c>
      <c r="E37" s="10"/>
      <c r="F37" s="5">
        <f>D37*0.865123</f>
        <v>8800.1176682999994</v>
      </c>
      <c r="G37" s="5">
        <f>D37*0.3794126</f>
        <v>3859.4229084600001</v>
      </c>
      <c r="H37" s="5">
        <f>D37*0.967458</f>
        <v>9841.0795218000003</v>
      </c>
      <c r="I37" s="5">
        <f t="shared" si="2"/>
        <v>3859.4229084600001</v>
      </c>
      <c r="J37" s="5">
        <f t="shared" si="3"/>
        <v>3859.4229084600001</v>
      </c>
      <c r="K37" s="5">
        <f>D31*0.487521</f>
        <v>5395.8239254799992</v>
      </c>
      <c r="L37" s="5">
        <f>D37*0.812365</f>
        <v>8263.4580165000007</v>
      </c>
      <c r="M37" s="5">
        <f>D37*0.685241</f>
        <v>6970.3399761000001</v>
      </c>
      <c r="N37" s="5">
        <f>D37*0.8</f>
        <v>8137.68</v>
      </c>
      <c r="O37" s="7">
        <f t="shared" si="0"/>
        <v>3859.4229084600001</v>
      </c>
      <c r="P37" s="5">
        <f t="shared" si="1"/>
        <v>9841.0795218000003</v>
      </c>
    </row>
    <row r="38" spans="1:16" s="1" customFormat="1" ht="30" customHeight="1" x14ac:dyDescent="0.25">
      <c r="A38" s="2" t="s">
        <v>28</v>
      </c>
      <c r="B38" s="2" t="s">
        <v>83</v>
      </c>
      <c r="C38" s="6" t="s">
        <v>84</v>
      </c>
      <c r="D38" s="5">
        <v>9540.74</v>
      </c>
      <c r="E38" s="10"/>
      <c r="F38" s="5">
        <f>D38*0.865123</f>
        <v>8253.9136110199997</v>
      </c>
      <c r="G38" s="5">
        <f>D38*0.3794126</f>
        <v>3619.8769693239997</v>
      </c>
      <c r="H38" s="5">
        <f>D38*0.967458</f>
        <v>9230.2652389199993</v>
      </c>
      <c r="I38" s="5">
        <f t="shared" si="2"/>
        <v>3619.8769693239997</v>
      </c>
      <c r="J38" s="5">
        <f t="shared" si="3"/>
        <v>3619.8769693239997</v>
      </c>
      <c r="K38" s="5">
        <f>D32*0.487521</f>
        <v>4959.1123641000004</v>
      </c>
      <c r="L38" s="5">
        <f>D38*0.812365</f>
        <v>7750.5632501</v>
      </c>
      <c r="M38" s="5">
        <f>D38*0.685241</f>
        <v>6537.7062183399994</v>
      </c>
      <c r="N38" s="5">
        <f>D38*0.8</f>
        <v>7632.5920000000006</v>
      </c>
      <c r="O38" s="7">
        <f t="shared" si="0"/>
        <v>3619.8769693239997</v>
      </c>
      <c r="P38" s="5">
        <f t="shared" si="1"/>
        <v>9230.2652389199993</v>
      </c>
    </row>
    <row r="39" spans="1:16" s="1" customFormat="1" ht="30" customHeight="1" x14ac:dyDescent="0.25">
      <c r="A39" s="2" t="s">
        <v>28</v>
      </c>
      <c r="B39" s="2" t="s">
        <v>85</v>
      </c>
      <c r="C39" s="6" t="s">
        <v>86</v>
      </c>
      <c r="D39" s="5">
        <v>8827.7999999999993</v>
      </c>
      <c r="E39" s="10"/>
      <c r="F39" s="5">
        <f>D39*0.865123</f>
        <v>7637.1328193999989</v>
      </c>
      <c r="G39" s="5">
        <f>D39*0.3794126</f>
        <v>3349.3785502799997</v>
      </c>
      <c r="H39" s="5">
        <f>D39*0.967458</f>
        <v>8540.5257323999995</v>
      </c>
      <c r="I39" s="5">
        <f t="shared" si="2"/>
        <v>3349.3785502799997</v>
      </c>
      <c r="J39" s="5">
        <f t="shared" si="3"/>
        <v>3349.3785502799997</v>
      </c>
      <c r="K39" s="5">
        <f>D33*0.487521</f>
        <v>4959.1123641000004</v>
      </c>
      <c r="L39" s="5">
        <f>D39*0.812365</f>
        <v>7171.3957469999996</v>
      </c>
      <c r="M39" s="5">
        <f>D39*0.685241</f>
        <v>6049.1704997999996</v>
      </c>
      <c r="N39" s="5">
        <f>D39*0.8</f>
        <v>7062.24</v>
      </c>
      <c r="O39" s="7">
        <f t="shared" si="0"/>
        <v>3349.3785502799997</v>
      </c>
      <c r="P39" s="5">
        <f t="shared" si="1"/>
        <v>8540.5257323999995</v>
      </c>
    </row>
    <row r="40" spans="1:16" s="1" customFormat="1" ht="30" customHeight="1" x14ac:dyDescent="0.25">
      <c r="A40" s="2" t="s">
        <v>28</v>
      </c>
      <c r="B40" s="2" t="s">
        <v>87</v>
      </c>
      <c r="C40" s="6" t="s">
        <v>88</v>
      </c>
      <c r="D40" s="5">
        <v>8827.7999999999993</v>
      </c>
      <c r="E40" s="10"/>
      <c r="F40" s="5">
        <f>D40*0.865123</f>
        <v>7637.1328193999989</v>
      </c>
      <c r="G40" s="5">
        <f>D40*0.3794126</f>
        <v>3349.3785502799997</v>
      </c>
      <c r="H40" s="5">
        <f>D40*0.967458</f>
        <v>8540.5257323999995</v>
      </c>
      <c r="I40" s="5">
        <f t="shared" si="2"/>
        <v>3349.3785502799997</v>
      </c>
      <c r="J40" s="5">
        <f t="shared" si="3"/>
        <v>3349.3785502799997</v>
      </c>
      <c r="K40" s="5">
        <f>D34*0.487521</f>
        <v>4959.1123641000004</v>
      </c>
      <c r="L40" s="5">
        <f>D40*0.812365</f>
        <v>7171.3957469999996</v>
      </c>
      <c r="M40" s="5">
        <f>D40*0.685241</f>
        <v>6049.1704997999996</v>
      </c>
      <c r="N40" s="5">
        <f>D40*0.8</f>
        <v>7062.24</v>
      </c>
      <c r="O40" s="7">
        <f t="shared" si="0"/>
        <v>3349.3785502799997</v>
      </c>
      <c r="P40" s="5">
        <f t="shared" si="1"/>
        <v>8540.5257323999995</v>
      </c>
    </row>
    <row r="41" spans="1:16" s="1" customFormat="1" ht="30" customHeight="1" x14ac:dyDescent="0.25">
      <c r="A41" s="2" t="s">
        <v>28</v>
      </c>
      <c r="B41" s="2" t="s">
        <v>89</v>
      </c>
      <c r="C41" s="6" t="s">
        <v>90</v>
      </c>
      <c r="D41" s="5">
        <v>7044.3</v>
      </c>
      <c r="E41" s="10"/>
      <c r="F41" s="5">
        <f>D41*0.865123</f>
        <v>6094.1859488999999</v>
      </c>
      <c r="G41" s="5">
        <f>D41*0.3794126</f>
        <v>2672.6961781800001</v>
      </c>
      <c r="H41" s="5">
        <f>D41*0.967458</f>
        <v>6815.0643894000004</v>
      </c>
      <c r="I41" s="5">
        <f t="shared" si="2"/>
        <v>2672.6961781800001</v>
      </c>
      <c r="J41" s="5">
        <f t="shared" si="3"/>
        <v>2672.6961781800001</v>
      </c>
      <c r="K41" s="5">
        <f>D35*0.487521</f>
        <v>4959.1123641000004</v>
      </c>
      <c r="L41" s="5">
        <f>D41*0.812365</f>
        <v>5722.5427694999998</v>
      </c>
      <c r="M41" s="5">
        <f>D41*0.685241</f>
        <v>4827.0431762999997</v>
      </c>
      <c r="N41" s="5">
        <f>D41*0.8</f>
        <v>5635.4400000000005</v>
      </c>
      <c r="O41" s="7">
        <f t="shared" si="0"/>
        <v>2672.6961781800001</v>
      </c>
      <c r="P41" s="5">
        <f t="shared" si="1"/>
        <v>6815.0643894000004</v>
      </c>
    </row>
    <row r="42" spans="1:16" s="1" customFormat="1" ht="30" customHeight="1" x14ac:dyDescent="0.25">
      <c r="A42" s="2" t="s">
        <v>28</v>
      </c>
      <c r="B42" s="2" t="s">
        <v>91</v>
      </c>
      <c r="C42" s="6" t="s">
        <v>92</v>
      </c>
      <c r="D42" s="5">
        <v>7044.3</v>
      </c>
      <c r="E42" s="10"/>
      <c r="F42" s="5">
        <f>D42*0.865123</f>
        <v>6094.1859488999999</v>
      </c>
      <c r="G42" s="5">
        <f>D42*0.3794126</f>
        <v>2672.6961781800001</v>
      </c>
      <c r="H42" s="5">
        <f>D42*0.967458</f>
        <v>6815.0643894000004</v>
      </c>
      <c r="I42" s="5">
        <f t="shared" si="2"/>
        <v>2672.6961781800001</v>
      </c>
      <c r="J42" s="5">
        <f t="shared" si="3"/>
        <v>2672.6961781800001</v>
      </c>
      <c r="K42" s="5">
        <f>D36*0.487521</f>
        <v>4959.1123641000004</v>
      </c>
      <c r="L42" s="5">
        <f>D42*0.812365</f>
        <v>5722.5427694999998</v>
      </c>
      <c r="M42" s="5">
        <f>D42*0.685241</f>
        <v>4827.0431762999997</v>
      </c>
      <c r="N42" s="5">
        <f>D42*0.8</f>
        <v>5635.4400000000005</v>
      </c>
      <c r="O42" s="7">
        <f t="shared" si="0"/>
        <v>2672.6961781800001</v>
      </c>
      <c r="P42" s="5">
        <f t="shared" si="1"/>
        <v>6815.0643894000004</v>
      </c>
    </row>
    <row r="43" spans="1:16" s="1" customFormat="1" ht="30" customHeight="1" x14ac:dyDescent="0.25">
      <c r="A43" s="2" t="s">
        <v>28</v>
      </c>
      <c r="B43" s="2" t="s">
        <v>93</v>
      </c>
      <c r="C43" s="6" t="s">
        <v>94</v>
      </c>
      <c r="D43" s="5">
        <v>7044.3</v>
      </c>
      <c r="E43" s="10"/>
      <c r="F43" s="5">
        <f>D43*0.865123</f>
        <v>6094.1859488999999</v>
      </c>
      <c r="G43" s="5">
        <f>D43*0.3794126</f>
        <v>2672.6961781800001</v>
      </c>
      <c r="H43" s="5">
        <f>D43*0.967458</f>
        <v>6815.0643894000004</v>
      </c>
      <c r="I43" s="5">
        <f t="shared" si="2"/>
        <v>2672.6961781800001</v>
      </c>
      <c r="J43" s="5">
        <f t="shared" si="3"/>
        <v>2672.6961781800001</v>
      </c>
      <c r="K43" s="5">
        <f>D37*0.487521</f>
        <v>4959.1123641000004</v>
      </c>
      <c r="L43" s="5">
        <f>D43*0.812365</f>
        <v>5722.5427694999998</v>
      </c>
      <c r="M43" s="5">
        <f>D43*0.685241</f>
        <v>4827.0431762999997</v>
      </c>
      <c r="N43" s="5">
        <f>D43*0.8</f>
        <v>5635.4400000000005</v>
      </c>
      <c r="O43" s="7">
        <f t="shared" si="0"/>
        <v>2672.6961781800001</v>
      </c>
      <c r="P43" s="5">
        <f t="shared" si="1"/>
        <v>6815.0643894000004</v>
      </c>
    </row>
    <row r="44" spans="1:16" s="1" customFormat="1" ht="30" customHeight="1" x14ac:dyDescent="0.25">
      <c r="A44" s="2" t="s">
        <v>28</v>
      </c>
      <c r="B44" s="2" t="s">
        <v>95</v>
      </c>
      <c r="C44" s="6" t="s">
        <v>96</v>
      </c>
      <c r="D44" s="5">
        <v>6880.74</v>
      </c>
      <c r="E44" s="10"/>
      <c r="F44" s="5">
        <f>D44*0.865123</f>
        <v>5952.6864310199999</v>
      </c>
      <c r="G44" s="5">
        <f>D44*0.3794126</f>
        <v>2610.639453324</v>
      </c>
      <c r="H44" s="5">
        <f>D44*0.967458</f>
        <v>6656.8269589199999</v>
      </c>
      <c r="I44" s="5">
        <f t="shared" si="2"/>
        <v>2610.639453324</v>
      </c>
      <c r="J44" s="5">
        <f t="shared" si="3"/>
        <v>2610.639453324</v>
      </c>
      <c r="K44" s="5">
        <f>D38*0.487521</f>
        <v>4651.3111055399995</v>
      </c>
      <c r="L44" s="5">
        <f>D44*0.812365</f>
        <v>5589.6723500999997</v>
      </c>
      <c r="M44" s="5">
        <f>D44*0.685241</f>
        <v>4714.96515834</v>
      </c>
      <c r="N44" s="5">
        <f>D44*0.8</f>
        <v>5504.5920000000006</v>
      </c>
      <c r="O44" s="7">
        <f t="shared" si="0"/>
        <v>2610.639453324</v>
      </c>
      <c r="P44" s="5">
        <f t="shared" si="1"/>
        <v>6656.8269589199999</v>
      </c>
    </row>
    <row r="45" spans="1:16" s="1" customFormat="1" ht="30" customHeight="1" x14ac:dyDescent="0.25">
      <c r="A45" s="2" t="s">
        <v>28</v>
      </c>
      <c r="B45" s="2" t="s">
        <v>97</v>
      </c>
      <c r="C45" s="6" t="s">
        <v>98</v>
      </c>
      <c r="D45" s="5">
        <v>6366.82</v>
      </c>
      <c r="E45" s="10"/>
      <c r="F45" s="5">
        <f>D45*0.865123</f>
        <v>5508.08241886</v>
      </c>
      <c r="G45" s="5">
        <f>D45*0.3794126</f>
        <v>2415.6517299319999</v>
      </c>
      <c r="H45" s="5">
        <f>D45*0.967458</f>
        <v>6159.6309435599997</v>
      </c>
      <c r="I45" s="5">
        <f t="shared" si="2"/>
        <v>2415.6517299319999</v>
      </c>
      <c r="J45" s="5">
        <f t="shared" si="3"/>
        <v>2415.6517299319999</v>
      </c>
      <c r="K45" s="5">
        <f>D39*0.487521</f>
        <v>4303.7378837999995</v>
      </c>
      <c r="L45" s="5">
        <f>D45*0.812365</f>
        <v>5172.1817292999995</v>
      </c>
      <c r="M45" s="5">
        <f>D45*0.685241</f>
        <v>4362.8061036199997</v>
      </c>
      <c r="N45" s="5">
        <f>D45*0.8</f>
        <v>5093.4560000000001</v>
      </c>
      <c r="O45" s="7">
        <f t="shared" si="0"/>
        <v>2415.6517299319999</v>
      </c>
      <c r="P45" s="5">
        <f t="shared" si="1"/>
        <v>6159.6309435599997</v>
      </c>
    </row>
    <row r="46" spans="1:16" s="1" customFormat="1" ht="30" customHeight="1" x14ac:dyDescent="0.25">
      <c r="A46" s="2" t="s">
        <v>28</v>
      </c>
      <c r="B46" s="2" t="s">
        <v>99</v>
      </c>
      <c r="C46" s="6" t="s">
        <v>100</v>
      </c>
      <c r="D46" s="5">
        <v>6315.48</v>
      </c>
      <c r="E46" s="10"/>
      <c r="F46" s="5">
        <f>D46*0.865123</f>
        <v>5463.6670040399995</v>
      </c>
      <c r="G46" s="5">
        <f>D46*0.3794126</f>
        <v>2396.1726870479997</v>
      </c>
      <c r="H46" s="5">
        <f>D46*0.967458</f>
        <v>6109.9616498400001</v>
      </c>
      <c r="I46" s="5">
        <f t="shared" si="2"/>
        <v>2396.1726870479997</v>
      </c>
      <c r="J46" s="5">
        <f t="shared" si="3"/>
        <v>2396.1726870479997</v>
      </c>
      <c r="K46" s="5">
        <f>D40*0.487521</f>
        <v>4303.7378837999995</v>
      </c>
      <c r="L46" s="5">
        <f>D46*0.812365</f>
        <v>5130.4749101999996</v>
      </c>
      <c r="M46" s="5">
        <f>D46*0.685241</f>
        <v>4327.62583068</v>
      </c>
      <c r="N46" s="5">
        <f>D46*0.8</f>
        <v>5052.384</v>
      </c>
      <c r="O46" s="7">
        <f t="shared" si="0"/>
        <v>2396.1726870479997</v>
      </c>
      <c r="P46" s="5">
        <f t="shared" si="1"/>
        <v>6109.9616498400001</v>
      </c>
    </row>
    <row r="47" spans="1:16" s="1" customFormat="1" ht="30" customHeight="1" x14ac:dyDescent="0.25">
      <c r="A47" s="2" t="s">
        <v>28</v>
      </c>
      <c r="B47" s="2" t="s">
        <v>101</v>
      </c>
      <c r="C47" s="6" t="s">
        <v>102</v>
      </c>
      <c r="D47" s="5">
        <v>5660.8</v>
      </c>
      <c r="E47" s="10"/>
      <c r="F47" s="5">
        <f>D47*0.865123</f>
        <v>4897.2882784000003</v>
      </c>
      <c r="G47" s="5">
        <f>D47*0.3794126</f>
        <v>2147.7788460800002</v>
      </c>
      <c r="H47" s="5">
        <f>D47*0.967458</f>
        <v>5476.5862464000002</v>
      </c>
      <c r="I47" s="5">
        <f t="shared" si="2"/>
        <v>2147.7788460800002</v>
      </c>
      <c r="J47" s="5">
        <f t="shared" si="3"/>
        <v>2147.7788460800002</v>
      </c>
      <c r="K47" s="5">
        <f>D41*0.487521</f>
        <v>3434.2441803000002</v>
      </c>
      <c r="L47" s="5">
        <f>D47*0.812365</f>
        <v>4598.635792</v>
      </c>
      <c r="M47" s="5">
        <f>D47*0.685241</f>
        <v>3879.0122528000002</v>
      </c>
      <c r="N47" s="5">
        <f>D47*0.8</f>
        <v>4528.6400000000003</v>
      </c>
      <c r="O47" s="7">
        <f t="shared" si="0"/>
        <v>2147.7788460800002</v>
      </c>
      <c r="P47" s="5">
        <f t="shared" si="1"/>
        <v>5476.5862464000002</v>
      </c>
    </row>
    <row r="48" spans="1:16" s="1" customFormat="1" ht="30" customHeight="1" x14ac:dyDescent="0.25">
      <c r="A48" s="2" t="s">
        <v>28</v>
      </c>
      <c r="B48" s="2" t="s">
        <v>103</v>
      </c>
      <c r="C48" s="6" t="s">
        <v>104</v>
      </c>
      <c r="D48" s="5">
        <v>5660.8</v>
      </c>
      <c r="E48" s="10"/>
      <c r="F48" s="5">
        <f>D48*0.865123</f>
        <v>4897.2882784000003</v>
      </c>
      <c r="G48" s="5">
        <f>D48*0.3794126</f>
        <v>2147.7788460800002</v>
      </c>
      <c r="H48" s="5">
        <f>D48*0.967458</f>
        <v>5476.5862464000002</v>
      </c>
      <c r="I48" s="5">
        <f t="shared" si="2"/>
        <v>2147.7788460800002</v>
      </c>
      <c r="J48" s="5">
        <f t="shared" si="3"/>
        <v>2147.7788460800002</v>
      </c>
      <c r="K48" s="5">
        <f>D42*0.487521</f>
        <v>3434.2441803000002</v>
      </c>
      <c r="L48" s="5">
        <f>D48*0.812365</f>
        <v>4598.635792</v>
      </c>
      <c r="M48" s="5">
        <f>D48*0.685241</f>
        <v>3879.0122528000002</v>
      </c>
      <c r="N48" s="5">
        <f>D48*0.8</f>
        <v>4528.6400000000003</v>
      </c>
      <c r="O48" s="7">
        <f t="shared" si="0"/>
        <v>2147.7788460800002</v>
      </c>
      <c r="P48" s="5">
        <f t="shared" si="1"/>
        <v>5476.5862464000002</v>
      </c>
    </row>
    <row r="49" spans="1:16" s="1" customFormat="1" ht="30" customHeight="1" x14ac:dyDescent="0.25">
      <c r="A49" s="2" t="s">
        <v>28</v>
      </c>
      <c r="B49" s="2" t="s">
        <v>105</v>
      </c>
      <c r="C49" s="6" t="s">
        <v>106</v>
      </c>
      <c r="D49" s="5">
        <v>5660.8</v>
      </c>
      <c r="E49" s="10"/>
      <c r="F49" s="5">
        <f>D49*0.865123</f>
        <v>4897.2882784000003</v>
      </c>
      <c r="G49" s="5">
        <f>D49*0.3794126</f>
        <v>2147.7788460800002</v>
      </c>
      <c r="H49" s="5">
        <f>D49*0.967458</f>
        <v>5476.5862464000002</v>
      </c>
      <c r="I49" s="5">
        <f t="shared" si="2"/>
        <v>2147.7788460800002</v>
      </c>
      <c r="J49" s="5">
        <f t="shared" si="3"/>
        <v>2147.7788460800002</v>
      </c>
      <c r="K49" s="5">
        <f>D43*0.487521</f>
        <v>3434.2441803000002</v>
      </c>
      <c r="L49" s="5">
        <f>D49*0.812365</f>
        <v>4598.635792</v>
      </c>
      <c r="M49" s="5">
        <f>D49*0.685241</f>
        <v>3879.0122528000002</v>
      </c>
      <c r="N49" s="5">
        <f>D49*0.8</f>
        <v>4528.6400000000003</v>
      </c>
      <c r="O49" s="7">
        <f t="shared" si="0"/>
        <v>2147.7788460800002</v>
      </c>
      <c r="P49" s="5">
        <f t="shared" si="1"/>
        <v>5476.5862464000002</v>
      </c>
    </row>
    <row r="50" spans="1:16" s="1" customFormat="1" ht="30" customHeight="1" x14ac:dyDescent="0.25">
      <c r="A50" s="2" t="s">
        <v>28</v>
      </c>
      <c r="B50" s="2" t="s">
        <v>107</v>
      </c>
      <c r="C50" s="6" t="s">
        <v>108</v>
      </c>
      <c r="D50" s="5">
        <v>5660.8</v>
      </c>
      <c r="E50" s="10"/>
      <c r="F50" s="5">
        <f>D50*0.865123</f>
        <v>4897.2882784000003</v>
      </c>
      <c r="G50" s="5">
        <f>D50*0.3794126</f>
        <v>2147.7788460800002</v>
      </c>
      <c r="H50" s="5">
        <f>D50*0.967458</f>
        <v>5476.5862464000002</v>
      </c>
      <c r="I50" s="5">
        <f t="shared" si="2"/>
        <v>2147.7788460800002</v>
      </c>
      <c r="J50" s="5">
        <f t="shared" si="3"/>
        <v>2147.7788460800002</v>
      </c>
      <c r="K50" s="5">
        <f>D44*0.487521</f>
        <v>3354.5052455399996</v>
      </c>
      <c r="L50" s="5">
        <f>D50*0.812365</f>
        <v>4598.635792</v>
      </c>
      <c r="M50" s="5">
        <f>D50*0.685241</f>
        <v>3879.0122528000002</v>
      </c>
      <c r="N50" s="5">
        <f>D50*0.8</f>
        <v>4528.6400000000003</v>
      </c>
      <c r="O50" s="7">
        <f t="shared" si="0"/>
        <v>2147.7788460800002</v>
      </c>
      <c r="P50" s="5">
        <f t="shared" si="1"/>
        <v>5476.5862464000002</v>
      </c>
    </row>
    <row r="51" spans="1:16" s="1" customFormat="1" ht="30" customHeight="1" x14ac:dyDescent="0.25">
      <c r="A51" s="2" t="s">
        <v>28</v>
      </c>
      <c r="B51" s="2" t="s">
        <v>109</v>
      </c>
      <c r="C51" s="6" t="s">
        <v>110</v>
      </c>
      <c r="D51" s="5">
        <v>5660.8</v>
      </c>
      <c r="E51" s="10"/>
      <c r="F51" s="5">
        <f>D51*0.865123</f>
        <v>4897.2882784000003</v>
      </c>
      <c r="G51" s="5">
        <f>D51*0.3794126</f>
        <v>2147.7788460800002</v>
      </c>
      <c r="H51" s="5">
        <f>D51*0.967458</f>
        <v>5476.5862464000002</v>
      </c>
      <c r="I51" s="5">
        <f t="shared" si="2"/>
        <v>2147.7788460800002</v>
      </c>
      <c r="J51" s="5">
        <f t="shared" si="3"/>
        <v>2147.7788460800002</v>
      </c>
      <c r="K51" s="5">
        <f>D45*0.487521</f>
        <v>3103.9584532199997</v>
      </c>
      <c r="L51" s="5">
        <f>D51*0.812365</f>
        <v>4598.635792</v>
      </c>
      <c r="M51" s="5">
        <f>D51*0.685241</f>
        <v>3879.0122528000002</v>
      </c>
      <c r="N51" s="5">
        <f>D51*0.8</f>
        <v>4528.6400000000003</v>
      </c>
      <c r="O51" s="7">
        <f t="shared" si="0"/>
        <v>2147.7788460800002</v>
      </c>
      <c r="P51" s="5">
        <f t="shared" si="1"/>
        <v>5476.5862464000002</v>
      </c>
    </row>
    <row r="52" spans="1:16" s="1" customFormat="1" ht="30" customHeight="1" x14ac:dyDescent="0.25">
      <c r="A52" s="2" t="s">
        <v>28</v>
      </c>
      <c r="B52" s="2" t="s">
        <v>111</v>
      </c>
      <c r="C52" s="9" t="s">
        <v>112</v>
      </c>
      <c r="D52" s="5">
        <v>5660.8</v>
      </c>
      <c r="E52" s="10"/>
      <c r="F52" s="5">
        <f>D52*0.865123</f>
        <v>4897.2882784000003</v>
      </c>
      <c r="G52" s="5">
        <f>D52*0.3794126</f>
        <v>2147.7788460800002</v>
      </c>
      <c r="H52" s="5">
        <f>D52*0.967458</f>
        <v>5476.5862464000002</v>
      </c>
      <c r="I52" s="5">
        <f t="shared" si="2"/>
        <v>2147.7788460800002</v>
      </c>
      <c r="J52" s="5">
        <f t="shared" si="3"/>
        <v>2147.7788460800002</v>
      </c>
      <c r="K52" s="5">
        <f>D46*0.487521</f>
        <v>3078.9291250799997</v>
      </c>
      <c r="L52" s="5">
        <f>D52*0.812365</f>
        <v>4598.635792</v>
      </c>
      <c r="M52" s="5">
        <f>D52*0.685241</f>
        <v>3879.0122528000002</v>
      </c>
      <c r="N52" s="5">
        <f>D52*0.8</f>
        <v>4528.6400000000003</v>
      </c>
      <c r="O52" s="7">
        <f t="shared" si="0"/>
        <v>2147.7788460800002</v>
      </c>
      <c r="P52" s="5">
        <f t="shared" si="1"/>
        <v>5476.5862464000002</v>
      </c>
    </row>
    <row r="53" spans="1:16" s="1" customFormat="1" ht="30" customHeight="1" x14ac:dyDescent="0.25">
      <c r="A53" s="2" t="s">
        <v>28</v>
      </c>
      <c r="B53" s="2" t="s">
        <v>113</v>
      </c>
      <c r="C53" s="9" t="s">
        <v>114</v>
      </c>
      <c r="D53" s="5">
        <v>5660.8</v>
      </c>
      <c r="E53" s="10"/>
      <c r="F53" s="5">
        <f>D53*0.865123</f>
        <v>4897.2882784000003</v>
      </c>
      <c r="G53" s="5">
        <f>D53*0.3794126</f>
        <v>2147.7788460800002</v>
      </c>
      <c r="H53" s="5">
        <f>D53*0.967458</f>
        <v>5476.5862464000002</v>
      </c>
      <c r="I53" s="5">
        <f t="shared" si="2"/>
        <v>2147.7788460800002</v>
      </c>
      <c r="J53" s="5">
        <f t="shared" si="3"/>
        <v>2147.7788460800002</v>
      </c>
      <c r="K53" s="5">
        <f>D47*0.487521</f>
        <v>2759.7588768000001</v>
      </c>
      <c r="L53" s="5">
        <f>D53*0.812365</f>
        <v>4598.635792</v>
      </c>
      <c r="M53" s="5">
        <f>D53*0.685241</f>
        <v>3879.0122528000002</v>
      </c>
      <c r="N53" s="5">
        <f>D53*0.8</f>
        <v>4528.6400000000003</v>
      </c>
      <c r="O53" s="7">
        <f t="shared" si="0"/>
        <v>2147.7788460800002</v>
      </c>
      <c r="P53" s="5">
        <f t="shared" si="1"/>
        <v>5476.5862464000002</v>
      </c>
    </row>
    <row r="54" spans="1:16" s="1" customFormat="1" ht="30" customHeight="1" x14ac:dyDescent="0.25">
      <c r="A54" s="2" t="s">
        <v>28</v>
      </c>
      <c r="B54" s="2" t="s">
        <v>115</v>
      </c>
      <c r="C54" s="9" t="s">
        <v>116</v>
      </c>
      <c r="D54" s="5">
        <v>5660.8</v>
      </c>
      <c r="E54" s="10"/>
      <c r="F54" s="5">
        <f>D54*0.865123</f>
        <v>4897.2882784000003</v>
      </c>
      <c r="G54" s="5">
        <f>D54*0.3794126</f>
        <v>2147.7788460800002</v>
      </c>
      <c r="H54" s="5">
        <f>D54*0.967458</f>
        <v>5476.5862464000002</v>
      </c>
      <c r="I54" s="5">
        <f t="shared" si="2"/>
        <v>2147.7788460800002</v>
      </c>
      <c r="J54" s="5">
        <f t="shared" si="3"/>
        <v>2147.7788460800002</v>
      </c>
      <c r="K54" s="5">
        <f>D48*0.487521</f>
        <v>2759.7588768000001</v>
      </c>
      <c r="L54" s="5">
        <f>D54*0.812365</f>
        <v>4598.635792</v>
      </c>
      <c r="M54" s="5">
        <f>D54*0.685241</f>
        <v>3879.0122528000002</v>
      </c>
      <c r="N54" s="5">
        <f>D54*0.8</f>
        <v>4528.6400000000003</v>
      </c>
      <c r="O54" s="7">
        <f t="shared" si="0"/>
        <v>2147.7788460800002</v>
      </c>
      <c r="P54" s="5">
        <f t="shared" si="1"/>
        <v>5476.5862464000002</v>
      </c>
    </row>
    <row r="55" spans="1:16" s="1" customFormat="1" ht="30" customHeight="1" x14ac:dyDescent="0.25">
      <c r="A55" s="2" t="s">
        <v>28</v>
      </c>
      <c r="B55" s="2" t="s">
        <v>117</v>
      </c>
      <c r="C55" s="9" t="s">
        <v>118</v>
      </c>
      <c r="D55" s="5">
        <v>5660.8</v>
      </c>
      <c r="E55" s="10"/>
      <c r="F55" s="5">
        <f>D55*0.865123</f>
        <v>4897.2882784000003</v>
      </c>
      <c r="G55" s="5">
        <f>D55*0.3794126</f>
        <v>2147.7788460800002</v>
      </c>
      <c r="H55" s="5">
        <f>D55*0.967458</f>
        <v>5476.5862464000002</v>
      </c>
      <c r="I55" s="5">
        <f t="shared" si="2"/>
        <v>2147.7788460800002</v>
      </c>
      <c r="J55" s="5">
        <f t="shared" si="3"/>
        <v>2147.7788460800002</v>
      </c>
      <c r="K55" s="5">
        <f>D49*0.487521</f>
        <v>2759.7588768000001</v>
      </c>
      <c r="L55" s="5">
        <f>D55*0.812365</f>
        <v>4598.635792</v>
      </c>
      <c r="M55" s="5">
        <f>D55*0.685241</f>
        <v>3879.0122528000002</v>
      </c>
      <c r="N55" s="5">
        <f>D55*0.8</f>
        <v>4528.6400000000003</v>
      </c>
      <c r="O55" s="7">
        <f t="shared" si="0"/>
        <v>2147.7788460800002</v>
      </c>
      <c r="P55" s="5">
        <f t="shared" si="1"/>
        <v>5476.5862464000002</v>
      </c>
    </row>
    <row r="56" spans="1:16" s="1" customFormat="1" ht="30" customHeight="1" x14ac:dyDescent="0.25">
      <c r="A56" s="2" t="s">
        <v>28</v>
      </c>
      <c r="B56" s="2" t="s">
        <v>119</v>
      </c>
      <c r="C56" s="9" t="s">
        <v>120</v>
      </c>
      <c r="D56" s="5">
        <v>5660.8</v>
      </c>
      <c r="E56" s="10"/>
      <c r="F56" s="5">
        <f>D56*0.865123</f>
        <v>4897.2882784000003</v>
      </c>
      <c r="G56" s="5">
        <f>D56*0.3794126</f>
        <v>2147.7788460800002</v>
      </c>
      <c r="H56" s="5">
        <f>D56*0.967458</f>
        <v>5476.5862464000002</v>
      </c>
      <c r="I56" s="5">
        <f t="shared" si="2"/>
        <v>2147.7788460800002</v>
      </c>
      <c r="J56" s="5">
        <f t="shared" si="3"/>
        <v>2147.7788460800002</v>
      </c>
      <c r="K56" s="5">
        <f>D50*0.487521</f>
        <v>2759.7588768000001</v>
      </c>
      <c r="L56" s="5">
        <f>D56*0.812365</f>
        <v>4598.635792</v>
      </c>
      <c r="M56" s="5">
        <f>D56*0.685241</f>
        <v>3879.0122528000002</v>
      </c>
      <c r="N56" s="5">
        <f>D56*0.8</f>
        <v>4528.6400000000003</v>
      </c>
      <c r="O56" s="7">
        <f t="shared" si="0"/>
        <v>2147.7788460800002</v>
      </c>
      <c r="P56" s="5">
        <f t="shared" si="1"/>
        <v>5476.5862464000002</v>
      </c>
    </row>
    <row r="57" spans="1:16" s="1" customFormat="1" ht="30" customHeight="1" x14ac:dyDescent="0.25">
      <c r="A57" s="2" t="s">
        <v>28</v>
      </c>
      <c r="B57" s="2" t="s">
        <v>121</v>
      </c>
      <c r="C57" s="9" t="s">
        <v>122</v>
      </c>
      <c r="D57" s="5">
        <v>5472.78</v>
      </c>
      <c r="E57" s="10"/>
      <c r="F57" s="5">
        <f>D57*0.865123</f>
        <v>4734.6278519399993</v>
      </c>
      <c r="G57" s="5">
        <f>D57*0.3794126</f>
        <v>2076.4416890279999</v>
      </c>
      <c r="H57" s="5">
        <f>D57*0.967458</f>
        <v>5294.6847932399996</v>
      </c>
      <c r="I57" s="5">
        <f t="shared" si="2"/>
        <v>2076.4416890279999</v>
      </c>
      <c r="J57" s="5">
        <f t="shared" si="3"/>
        <v>2076.4416890279999</v>
      </c>
      <c r="K57" s="5">
        <f>D51*0.487521</f>
        <v>2759.7588768000001</v>
      </c>
      <c r="L57" s="5">
        <f>D57*0.812365</f>
        <v>4445.8949247</v>
      </c>
      <c r="M57" s="5">
        <f>D57*0.685241</f>
        <v>3750.1732399799998</v>
      </c>
      <c r="N57" s="5">
        <f>D57*0.8</f>
        <v>4378.2240000000002</v>
      </c>
      <c r="O57" s="7">
        <f t="shared" si="0"/>
        <v>2076.4416890279999</v>
      </c>
      <c r="P57" s="5">
        <f t="shared" si="1"/>
        <v>5294.6847932399996</v>
      </c>
    </row>
    <row r="58" spans="1:16" s="1" customFormat="1" ht="30" customHeight="1" x14ac:dyDescent="0.25">
      <c r="A58" s="2" t="s">
        <v>28</v>
      </c>
      <c r="B58" s="2" t="s">
        <v>123</v>
      </c>
      <c r="C58" s="6" t="s">
        <v>124</v>
      </c>
      <c r="D58" s="5">
        <v>5246.42</v>
      </c>
      <c r="E58" s="10"/>
      <c r="F58" s="5">
        <f>D58*0.865123</f>
        <v>4538.7986096599998</v>
      </c>
      <c r="G58" s="5">
        <f>D58*0.3794126</f>
        <v>1990.557852892</v>
      </c>
      <c r="H58" s="5">
        <f>D58*0.967458</f>
        <v>5075.6910003600005</v>
      </c>
      <c r="I58" s="5">
        <f t="shared" si="2"/>
        <v>1990.557852892</v>
      </c>
      <c r="J58" s="5">
        <f t="shared" si="3"/>
        <v>1990.557852892</v>
      </c>
      <c r="K58" s="5">
        <f>D52*0.487521</f>
        <v>2759.7588768000001</v>
      </c>
      <c r="L58" s="5">
        <f>D58*0.812365</f>
        <v>4262.0079833</v>
      </c>
      <c r="M58" s="5">
        <f>D58*0.685241</f>
        <v>3595.0620872200002</v>
      </c>
      <c r="N58" s="5">
        <f>D58*0.8</f>
        <v>4197.1360000000004</v>
      </c>
      <c r="O58" s="7">
        <f t="shared" si="0"/>
        <v>1990.557852892</v>
      </c>
      <c r="P58" s="5">
        <f t="shared" si="1"/>
        <v>5075.6910003600005</v>
      </c>
    </row>
    <row r="59" spans="1:16" s="1" customFormat="1" ht="30" customHeight="1" x14ac:dyDescent="0.25">
      <c r="A59" s="2" t="s">
        <v>28</v>
      </c>
      <c r="B59" s="2" t="s">
        <v>125</v>
      </c>
      <c r="C59" s="6" t="s">
        <v>126</v>
      </c>
      <c r="D59" s="5">
        <v>4886.78</v>
      </c>
      <c r="E59" s="10"/>
      <c r="F59" s="5">
        <f>D59*0.865123</f>
        <v>4227.6657739399998</v>
      </c>
      <c r="G59" s="5">
        <f>D59*0.3794126</f>
        <v>1854.1059054279999</v>
      </c>
      <c r="H59" s="5">
        <f>D59*0.967458</f>
        <v>4727.7544052399999</v>
      </c>
      <c r="I59" s="5">
        <f t="shared" si="2"/>
        <v>1854.1059054279999</v>
      </c>
      <c r="J59" s="5">
        <f t="shared" si="3"/>
        <v>1854.1059054279999</v>
      </c>
      <c r="K59" s="5">
        <f>D53*0.487521</f>
        <v>2759.7588768000001</v>
      </c>
      <c r="L59" s="5">
        <f>D59*0.812365</f>
        <v>3969.8490346999997</v>
      </c>
      <c r="M59" s="5">
        <f>D59*0.685241</f>
        <v>3348.6220139799998</v>
      </c>
      <c r="N59" s="5">
        <f>D59*0.8</f>
        <v>3909.424</v>
      </c>
      <c r="O59" s="7">
        <f t="shared" si="0"/>
        <v>1854.1059054279999</v>
      </c>
      <c r="P59" s="5">
        <f t="shared" si="1"/>
        <v>4727.7544052399999</v>
      </c>
    </row>
    <row r="60" spans="1:16" s="1" customFormat="1" ht="30" customHeight="1" x14ac:dyDescent="0.25">
      <c r="A60" s="2" t="s">
        <v>28</v>
      </c>
      <c r="B60" s="2" t="s">
        <v>127</v>
      </c>
      <c r="C60" s="9" t="s">
        <v>128</v>
      </c>
      <c r="D60" s="5">
        <v>3585.98</v>
      </c>
      <c r="E60" s="10"/>
      <c r="F60" s="5">
        <f>D60*0.865123</f>
        <v>3102.3137755399998</v>
      </c>
      <c r="G60" s="5">
        <f>D60*0.3794126</f>
        <v>1360.5659953479999</v>
      </c>
      <c r="H60" s="5">
        <f>D60*0.967458</f>
        <v>3469.2850388400002</v>
      </c>
      <c r="I60" s="5">
        <f t="shared" si="2"/>
        <v>1360.5659953479999</v>
      </c>
      <c r="J60" s="5">
        <f t="shared" si="3"/>
        <v>1360.5659953479999</v>
      </c>
      <c r="K60" s="5">
        <f>D54*0.487521</f>
        <v>2759.7588768000001</v>
      </c>
      <c r="L60" s="5">
        <f>D60*0.812365</f>
        <v>2913.1246427000001</v>
      </c>
      <c r="M60" s="5">
        <f>D60*0.685241</f>
        <v>2457.2605211800001</v>
      </c>
      <c r="N60" s="5">
        <f>D60*0.8</f>
        <v>2868.7840000000001</v>
      </c>
      <c r="O60" s="7">
        <f t="shared" si="0"/>
        <v>1360.5659953479999</v>
      </c>
      <c r="P60" s="5">
        <f t="shared" si="1"/>
        <v>3469.2850388400002</v>
      </c>
    </row>
    <row r="61" spans="1:16" s="1" customFormat="1" ht="30" customHeight="1" x14ac:dyDescent="0.25">
      <c r="A61" s="2" t="s">
        <v>28</v>
      </c>
      <c r="B61" s="2" t="s">
        <v>129</v>
      </c>
      <c r="C61" s="9" t="s">
        <v>130</v>
      </c>
      <c r="D61" s="5">
        <v>3508.78</v>
      </c>
      <c r="E61" s="10"/>
      <c r="F61" s="5">
        <f>D61*0.865123</f>
        <v>3035.5262799400002</v>
      </c>
      <c r="G61" s="5">
        <f>D61*0.3794126</f>
        <v>1331.2753426280001</v>
      </c>
      <c r="H61" s="5">
        <f>D61*0.967458</f>
        <v>3394.5972812400005</v>
      </c>
      <c r="I61" s="5">
        <f t="shared" si="2"/>
        <v>1331.2753426280001</v>
      </c>
      <c r="J61" s="5">
        <f t="shared" si="3"/>
        <v>1331.2753426280001</v>
      </c>
      <c r="K61" s="5">
        <f>D55*0.487521</f>
        <v>2759.7588768000001</v>
      </c>
      <c r="L61" s="5">
        <f>D61*0.812365</f>
        <v>2850.4100647</v>
      </c>
      <c r="M61" s="5">
        <f>D61*0.685241</f>
        <v>2404.3599159800001</v>
      </c>
      <c r="N61" s="5">
        <f>D61*0.8</f>
        <v>2807.0240000000003</v>
      </c>
      <c r="O61" s="7">
        <f t="shared" si="0"/>
        <v>1331.2753426280001</v>
      </c>
      <c r="P61" s="5">
        <f t="shared" si="1"/>
        <v>3394.5972812400005</v>
      </c>
    </row>
    <row r="62" spans="1:16" s="1" customFormat="1" ht="30" customHeight="1" x14ac:dyDescent="0.25">
      <c r="A62" s="2" t="s">
        <v>28</v>
      </c>
      <c r="B62" s="2" t="s">
        <v>131</v>
      </c>
      <c r="C62" s="9" t="s">
        <v>132</v>
      </c>
      <c r="D62" s="5">
        <v>3508.78</v>
      </c>
      <c r="E62" s="10"/>
      <c r="F62" s="5">
        <f>D62*0.865123</f>
        <v>3035.5262799400002</v>
      </c>
      <c r="G62" s="5">
        <f>D62*0.3794126</f>
        <v>1331.2753426280001</v>
      </c>
      <c r="H62" s="5">
        <f>D62*0.967458</f>
        <v>3394.5972812400005</v>
      </c>
      <c r="I62" s="5">
        <f t="shared" si="2"/>
        <v>1331.2753426280001</v>
      </c>
      <c r="J62" s="5">
        <f t="shared" si="3"/>
        <v>1331.2753426280001</v>
      </c>
      <c r="K62" s="5">
        <f>D56*0.487521</f>
        <v>2759.7588768000001</v>
      </c>
      <c r="L62" s="5">
        <f>D62*0.812365</f>
        <v>2850.4100647</v>
      </c>
      <c r="M62" s="5">
        <f>D62*0.685241</f>
        <v>2404.3599159800001</v>
      </c>
      <c r="N62" s="5">
        <f>D62*0.8</f>
        <v>2807.0240000000003</v>
      </c>
      <c r="O62" s="7">
        <f t="shared" si="0"/>
        <v>1331.2753426280001</v>
      </c>
      <c r="P62" s="5">
        <f t="shared" si="1"/>
        <v>3394.5972812400005</v>
      </c>
    </row>
    <row r="63" spans="1:16" s="1" customFormat="1" ht="30" customHeight="1" x14ac:dyDescent="0.25">
      <c r="A63" s="2" t="s">
        <v>28</v>
      </c>
      <c r="B63" s="2" t="s">
        <v>133</v>
      </c>
      <c r="C63" s="9" t="s">
        <v>134</v>
      </c>
      <c r="D63" s="5">
        <v>3508.78</v>
      </c>
      <c r="E63" s="10"/>
      <c r="F63" s="5">
        <f>D63*0.865123</f>
        <v>3035.5262799400002</v>
      </c>
      <c r="G63" s="5">
        <f>D63*0.3794126</f>
        <v>1331.2753426280001</v>
      </c>
      <c r="H63" s="5">
        <f>D63*0.967458</f>
        <v>3394.5972812400005</v>
      </c>
      <c r="I63" s="5">
        <f t="shared" si="2"/>
        <v>1331.2753426280001</v>
      </c>
      <c r="J63" s="5">
        <f t="shared" si="3"/>
        <v>1331.2753426280001</v>
      </c>
      <c r="K63" s="5">
        <f>D57*0.487521</f>
        <v>2668.0951783799997</v>
      </c>
      <c r="L63" s="5">
        <f>D63*0.812365</f>
        <v>2850.4100647</v>
      </c>
      <c r="M63" s="5">
        <f>D63*0.685241</f>
        <v>2404.3599159800001</v>
      </c>
      <c r="N63" s="5">
        <f>D63*0.8</f>
        <v>2807.0240000000003</v>
      </c>
      <c r="O63" s="7">
        <f t="shared" si="0"/>
        <v>1331.2753426280001</v>
      </c>
      <c r="P63" s="5">
        <f t="shared" si="1"/>
        <v>3394.5972812400005</v>
      </c>
    </row>
    <row r="64" spans="1:16" s="1" customFormat="1" ht="30" customHeight="1" x14ac:dyDescent="0.25">
      <c r="A64" s="2" t="s">
        <v>28</v>
      </c>
      <c r="B64" s="2" t="s">
        <v>135</v>
      </c>
      <c r="C64" s="9" t="s">
        <v>136</v>
      </c>
      <c r="D64" s="5">
        <v>3508.78</v>
      </c>
      <c r="E64" s="10"/>
      <c r="F64" s="5">
        <f>D64*0.865123</f>
        <v>3035.5262799400002</v>
      </c>
      <c r="G64" s="5">
        <f>D64*0.3794126</f>
        <v>1331.2753426280001</v>
      </c>
      <c r="H64" s="5">
        <f>D64*0.967458</f>
        <v>3394.5972812400005</v>
      </c>
      <c r="I64" s="5">
        <f t="shared" si="2"/>
        <v>1331.2753426280001</v>
      </c>
      <c r="J64" s="5">
        <f t="shared" si="3"/>
        <v>1331.2753426280001</v>
      </c>
      <c r="K64" s="5">
        <f>D58*0.487521</f>
        <v>2557.7399248199999</v>
      </c>
      <c r="L64" s="5">
        <f>D64*0.812365</f>
        <v>2850.4100647</v>
      </c>
      <c r="M64" s="5">
        <f>D64*0.685241</f>
        <v>2404.3599159800001</v>
      </c>
      <c r="N64" s="5">
        <f>D64*0.8</f>
        <v>2807.0240000000003</v>
      </c>
      <c r="O64" s="7">
        <f t="shared" si="0"/>
        <v>1331.2753426280001</v>
      </c>
      <c r="P64" s="5">
        <f t="shared" si="1"/>
        <v>3394.5972812400005</v>
      </c>
    </row>
    <row r="65" spans="1:16" s="1" customFormat="1" ht="30" customHeight="1" x14ac:dyDescent="0.25">
      <c r="A65" s="2" t="s">
        <v>28</v>
      </c>
      <c r="B65" s="2" t="s">
        <v>137</v>
      </c>
      <c r="C65" s="9" t="s">
        <v>138</v>
      </c>
      <c r="D65" s="5">
        <v>3508.78</v>
      </c>
      <c r="E65" s="10"/>
      <c r="F65" s="5">
        <f>D65*0.865123</f>
        <v>3035.5262799400002</v>
      </c>
      <c r="G65" s="5">
        <f>D65*0.3794126</f>
        <v>1331.2753426280001</v>
      </c>
      <c r="H65" s="5">
        <f>D65*0.967458</f>
        <v>3394.5972812400005</v>
      </c>
      <c r="I65" s="5">
        <f t="shared" si="2"/>
        <v>1331.2753426280001</v>
      </c>
      <c r="J65" s="5">
        <f t="shared" si="3"/>
        <v>1331.2753426280001</v>
      </c>
      <c r="K65" s="5">
        <f>D59*0.487521</f>
        <v>2382.4078723799998</v>
      </c>
      <c r="L65" s="5">
        <f>D65*0.812365</f>
        <v>2850.4100647</v>
      </c>
      <c r="M65" s="5">
        <f>D65*0.685241</f>
        <v>2404.3599159800001</v>
      </c>
      <c r="N65" s="5">
        <f>D65*0.8</f>
        <v>2807.0240000000003</v>
      </c>
      <c r="O65" s="7">
        <f t="shared" si="0"/>
        <v>1331.2753426280001</v>
      </c>
      <c r="P65" s="5">
        <f t="shared" si="1"/>
        <v>3394.5972812400005</v>
      </c>
    </row>
    <row r="66" spans="1:16" s="1" customFormat="1" ht="30" customHeight="1" x14ac:dyDescent="0.25">
      <c r="A66" s="2" t="s">
        <v>28</v>
      </c>
      <c r="B66" s="2" t="s">
        <v>139</v>
      </c>
      <c r="C66" s="9" t="s">
        <v>140</v>
      </c>
      <c r="D66" s="5">
        <v>3508.78</v>
      </c>
      <c r="E66" s="10"/>
      <c r="F66" s="5">
        <f>D66*0.865123</f>
        <v>3035.5262799400002</v>
      </c>
      <c r="G66" s="5">
        <f>D66*0.3794126</f>
        <v>1331.2753426280001</v>
      </c>
      <c r="H66" s="5">
        <f>D66*0.967458</f>
        <v>3394.5972812400005</v>
      </c>
      <c r="I66" s="5">
        <f t="shared" si="2"/>
        <v>1331.2753426280001</v>
      </c>
      <c r="J66" s="5">
        <f t="shared" si="3"/>
        <v>1331.2753426280001</v>
      </c>
      <c r="K66" s="5">
        <f>D60*0.487521</f>
        <v>1748.2405555799999</v>
      </c>
      <c r="L66" s="5">
        <f>D66*0.812365</f>
        <v>2850.4100647</v>
      </c>
      <c r="M66" s="5">
        <f>D66*0.685241</f>
        <v>2404.3599159800001</v>
      </c>
      <c r="N66" s="5">
        <f>D66*0.8</f>
        <v>2807.0240000000003</v>
      </c>
      <c r="O66" s="7">
        <f t="shared" si="0"/>
        <v>1331.2753426280001</v>
      </c>
      <c r="P66" s="5">
        <f t="shared" si="1"/>
        <v>3394.5972812400005</v>
      </c>
    </row>
    <row r="67" spans="1:16" s="1" customFormat="1" ht="30" customHeight="1" x14ac:dyDescent="0.25">
      <c r="A67" s="2" t="s">
        <v>28</v>
      </c>
      <c r="B67" s="2" t="s">
        <v>141</v>
      </c>
      <c r="C67" s="9" t="s">
        <v>142</v>
      </c>
      <c r="D67" s="5">
        <v>3508.78</v>
      </c>
      <c r="E67" s="10"/>
      <c r="F67" s="5">
        <f>D67*0.865123</f>
        <v>3035.5262799400002</v>
      </c>
      <c r="G67" s="5">
        <f>D67*0.3794126</f>
        <v>1331.2753426280001</v>
      </c>
      <c r="H67" s="5">
        <f>D67*0.967458</f>
        <v>3394.5972812400005</v>
      </c>
      <c r="I67" s="5">
        <f t="shared" si="2"/>
        <v>1331.2753426280001</v>
      </c>
      <c r="J67" s="5">
        <f t="shared" si="3"/>
        <v>1331.2753426280001</v>
      </c>
      <c r="K67" s="5">
        <f>D61*0.487521</f>
        <v>1710.6039343800001</v>
      </c>
      <c r="L67" s="5">
        <f>D67*0.812365</f>
        <v>2850.4100647</v>
      </c>
      <c r="M67" s="5">
        <f>D67*0.685241</f>
        <v>2404.3599159800001</v>
      </c>
      <c r="N67" s="5">
        <f>D67*0.8</f>
        <v>2807.0240000000003</v>
      </c>
      <c r="O67" s="7">
        <f t="shared" si="0"/>
        <v>1331.2753426280001</v>
      </c>
      <c r="P67" s="5">
        <f t="shared" si="1"/>
        <v>3394.5972812400005</v>
      </c>
    </row>
    <row r="68" spans="1:16" s="1" customFormat="1" ht="30" customHeight="1" x14ac:dyDescent="0.25">
      <c r="A68" s="2" t="s">
        <v>28</v>
      </c>
      <c r="B68" s="2" t="s">
        <v>143</v>
      </c>
      <c r="C68" s="9" t="s">
        <v>144</v>
      </c>
      <c r="D68" s="5">
        <v>3467.48</v>
      </c>
      <c r="E68" s="10"/>
      <c r="F68" s="5">
        <f>D68*0.865123</f>
        <v>2999.7967000399999</v>
      </c>
      <c r="G68" s="5">
        <f>D68*0.3794126</f>
        <v>1315.605602248</v>
      </c>
      <c r="H68" s="5">
        <f>D68*0.967458</f>
        <v>3354.64126584</v>
      </c>
      <c r="I68" s="5">
        <f t="shared" si="2"/>
        <v>1315.605602248</v>
      </c>
      <c r="J68" s="5">
        <f t="shared" si="3"/>
        <v>1315.605602248</v>
      </c>
      <c r="K68" s="5">
        <f>D62*0.487521</f>
        <v>1710.6039343800001</v>
      </c>
      <c r="L68" s="5">
        <f>D68*0.812365</f>
        <v>2816.8593902000002</v>
      </c>
      <c r="M68" s="5">
        <f>D68*0.685241</f>
        <v>2376.0594626799998</v>
      </c>
      <c r="N68" s="5">
        <f>D68*0.8</f>
        <v>2773.9840000000004</v>
      </c>
      <c r="O68" s="7">
        <f t="shared" ref="O68:O131" si="4">MIN(F68:N68)</f>
        <v>1315.605602248</v>
      </c>
      <c r="P68" s="5">
        <f t="shared" ref="P68:P131" si="5">MAX(F68:O68)</f>
        <v>3354.64126584</v>
      </c>
    </row>
    <row r="69" spans="1:16" s="1" customFormat="1" ht="30" customHeight="1" x14ac:dyDescent="0.25">
      <c r="A69" s="2" t="s">
        <v>28</v>
      </c>
      <c r="B69" s="2" t="s">
        <v>145</v>
      </c>
      <c r="C69" s="9" t="s">
        <v>146</v>
      </c>
      <c r="D69" s="5">
        <v>3430.72</v>
      </c>
      <c r="E69" s="10"/>
      <c r="F69" s="5">
        <f>D69*0.865123</f>
        <v>2967.9947785599998</v>
      </c>
      <c r="G69" s="5">
        <f>D69*0.3794126</f>
        <v>1301.6583950719998</v>
      </c>
      <c r="H69" s="5">
        <f>D69*0.967458</f>
        <v>3319.0775097599999</v>
      </c>
      <c r="I69" s="5">
        <f t="shared" si="2"/>
        <v>1301.6583950719998</v>
      </c>
      <c r="J69" s="5">
        <f t="shared" si="3"/>
        <v>1301.6583950719998</v>
      </c>
      <c r="K69" s="5">
        <f>D63*0.487521</f>
        <v>1710.6039343800001</v>
      </c>
      <c r="L69" s="5">
        <f>D69*0.812365</f>
        <v>2786.9968527999999</v>
      </c>
      <c r="M69" s="5">
        <f>D69*0.685241</f>
        <v>2350.87000352</v>
      </c>
      <c r="N69" s="5">
        <f>D69*0.8</f>
        <v>2744.576</v>
      </c>
      <c r="O69" s="7">
        <f t="shared" si="4"/>
        <v>1301.6583950719998</v>
      </c>
      <c r="P69" s="5">
        <f t="shared" si="5"/>
        <v>3319.0775097599999</v>
      </c>
    </row>
    <row r="70" spans="1:16" s="1" customFormat="1" ht="30" customHeight="1" x14ac:dyDescent="0.25">
      <c r="A70" s="2" t="s">
        <v>28</v>
      </c>
      <c r="B70" s="2" t="s">
        <v>147</v>
      </c>
      <c r="C70" s="9" t="s">
        <v>148</v>
      </c>
      <c r="D70" s="5">
        <v>3430.72</v>
      </c>
      <c r="E70" s="10"/>
      <c r="F70" s="5">
        <f>D70*0.865123</f>
        <v>2967.9947785599998</v>
      </c>
      <c r="G70" s="5">
        <f>D70*0.3794126</f>
        <v>1301.6583950719998</v>
      </c>
      <c r="H70" s="5">
        <f>D70*0.967458</f>
        <v>3319.0775097599999</v>
      </c>
      <c r="I70" s="5">
        <f t="shared" si="2"/>
        <v>1301.6583950719998</v>
      </c>
      <c r="J70" s="5">
        <f t="shared" si="3"/>
        <v>1301.6583950719998</v>
      </c>
      <c r="K70" s="5">
        <f>D64*0.487521</f>
        <v>1710.6039343800001</v>
      </c>
      <c r="L70" s="5">
        <f>D70*0.812365</f>
        <v>2786.9968527999999</v>
      </c>
      <c r="M70" s="5">
        <f>D70*0.685241</f>
        <v>2350.87000352</v>
      </c>
      <c r="N70" s="5">
        <f>D70*0.8</f>
        <v>2744.576</v>
      </c>
      <c r="O70" s="7">
        <f t="shared" si="4"/>
        <v>1301.6583950719998</v>
      </c>
      <c r="P70" s="5">
        <f t="shared" si="5"/>
        <v>3319.0775097599999</v>
      </c>
    </row>
    <row r="71" spans="1:16" s="1" customFormat="1" ht="30" customHeight="1" x14ac:dyDescent="0.25">
      <c r="A71" s="2" t="s">
        <v>28</v>
      </c>
      <c r="B71" s="2" t="s">
        <v>149</v>
      </c>
      <c r="C71" s="9" t="s">
        <v>150</v>
      </c>
      <c r="D71" s="5">
        <v>3430.72</v>
      </c>
      <c r="E71" s="10"/>
      <c r="F71" s="5">
        <f>D71*0.865123</f>
        <v>2967.9947785599998</v>
      </c>
      <c r="G71" s="5">
        <f>D71*0.3794126</f>
        <v>1301.6583950719998</v>
      </c>
      <c r="H71" s="5">
        <f>D71*0.967458</f>
        <v>3319.0775097599999</v>
      </c>
      <c r="I71" s="5">
        <f t="shared" si="2"/>
        <v>1301.6583950719998</v>
      </c>
      <c r="J71" s="5">
        <f t="shared" si="3"/>
        <v>1301.6583950719998</v>
      </c>
      <c r="K71" s="5">
        <f>D65*0.487521</f>
        <v>1710.6039343800001</v>
      </c>
      <c r="L71" s="5">
        <f>D71*0.812365</f>
        <v>2786.9968527999999</v>
      </c>
      <c r="M71" s="5">
        <f>D71*0.685241</f>
        <v>2350.87000352</v>
      </c>
      <c r="N71" s="5">
        <f>D71*0.8</f>
        <v>2744.576</v>
      </c>
      <c r="O71" s="7">
        <f t="shared" si="4"/>
        <v>1301.6583950719998</v>
      </c>
      <c r="P71" s="5">
        <f t="shared" si="5"/>
        <v>3319.0775097599999</v>
      </c>
    </row>
    <row r="72" spans="1:16" s="1" customFormat="1" ht="30" customHeight="1" x14ac:dyDescent="0.25">
      <c r="A72" s="2" t="s">
        <v>28</v>
      </c>
      <c r="B72" s="2" t="s">
        <v>151</v>
      </c>
      <c r="C72" s="9" t="s">
        <v>152</v>
      </c>
      <c r="D72" s="5">
        <v>3430.72</v>
      </c>
      <c r="E72" s="10"/>
      <c r="F72" s="5">
        <f>D72*0.865123</f>
        <v>2967.9947785599998</v>
      </c>
      <c r="G72" s="5">
        <f>D72*0.3794126</f>
        <v>1301.6583950719998</v>
      </c>
      <c r="H72" s="5">
        <f>D72*0.967458</f>
        <v>3319.0775097599999</v>
      </c>
      <c r="I72" s="5">
        <f t="shared" si="2"/>
        <v>1301.6583950719998</v>
      </c>
      <c r="J72" s="5">
        <f t="shared" si="3"/>
        <v>1301.6583950719998</v>
      </c>
      <c r="K72" s="5">
        <f>D66*0.487521</f>
        <v>1710.6039343800001</v>
      </c>
      <c r="L72" s="5">
        <f>D72*0.812365</f>
        <v>2786.9968527999999</v>
      </c>
      <c r="M72" s="5">
        <f>D72*0.685241</f>
        <v>2350.87000352</v>
      </c>
      <c r="N72" s="5">
        <f>D72*0.8</f>
        <v>2744.576</v>
      </c>
      <c r="O72" s="7">
        <f t="shared" si="4"/>
        <v>1301.6583950719998</v>
      </c>
      <c r="P72" s="5">
        <f t="shared" si="5"/>
        <v>3319.0775097599999</v>
      </c>
    </row>
    <row r="73" spans="1:16" s="1" customFormat="1" ht="30" customHeight="1" x14ac:dyDescent="0.25">
      <c r="A73" s="2" t="s">
        <v>28</v>
      </c>
      <c r="B73" s="2" t="s">
        <v>153</v>
      </c>
      <c r="C73" s="9" t="s">
        <v>154</v>
      </c>
      <c r="D73" s="5">
        <v>3430.72</v>
      </c>
      <c r="E73" s="10"/>
      <c r="F73" s="5">
        <f>D73*0.865123</f>
        <v>2967.9947785599998</v>
      </c>
      <c r="G73" s="5">
        <f>D73*0.3794126</f>
        <v>1301.6583950719998</v>
      </c>
      <c r="H73" s="5">
        <f>D73*0.967458</f>
        <v>3319.0775097599999</v>
      </c>
      <c r="I73" s="5">
        <f t="shared" si="2"/>
        <v>1301.6583950719998</v>
      </c>
      <c r="J73" s="5">
        <f t="shared" si="3"/>
        <v>1301.6583950719998</v>
      </c>
      <c r="K73" s="5">
        <f>D67*0.487521</f>
        <v>1710.6039343800001</v>
      </c>
      <c r="L73" s="5">
        <f>D73*0.812365</f>
        <v>2786.9968527999999</v>
      </c>
      <c r="M73" s="5">
        <f>D73*0.685241</f>
        <v>2350.87000352</v>
      </c>
      <c r="N73" s="5">
        <f>D73*0.8</f>
        <v>2744.576</v>
      </c>
      <c r="O73" s="7">
        <f t="shared" si="4"/>
        <v>1301.6583950719998</v>
      </c>
      <c r="P73" s="5">
        <f t="shared" si="5"/>
        <v>3319.0775097599999</v>
      </c>
    </row>
    <row r="74" spans="1:16" s="1" customFormat="1" ht="30" customHeight="1" x14ac:dyDescent="0.25">
      <c r="A74" s="2" t="s">
        <v>28</v>
      </c>
      <c r="B74" s="2" t="s">
        <v>155</v>
      </c>
      <c r="C74" s="9" t="s">
        <v>156</v>
      </c>
      <c r="D74" s="5">
        <v>3430.72</v>
      </c>
      <c r="E74" s="10"/>
      <c r="F74" s="5">
        <f>D74*0.865123</f>
        <v>2967.9947785599998</v>
      </c>
      <c r="G74" s="5">
        <f>D74*0.3794126</f>
        <v>1301.6583950719998</v>
      </c>
      <c r="H74" s="5">
        <f>D74*0.967458</f>
        <v>3319.0775097599999</v>
      </c>
      <c r="I74" s="5">
        <f t="shared" ref="I74:I137" si="6">G74</f>
        <v>1301.6583950719998</v>
      </c>
      <c r="J74" s="5">
        <f t="shared" ref="J74:J137" si="7">I74</f>
        <v>1301.6583950719998</v>
      </c>
      <c r="K74" s="5">
        <f>D68*0.487521</f>
        <v>1690.4693170799999</v>
      </c>
      <c r="L74" s="5">
        <f>D74*0.812365</f>
        <v>2786.9968527999999</v>
      </c>
      <c r="M74" s="5">
        <f>D74*0.685241</f>
        <v>2350.87000352</v>
      </c>
      <c r="N74" s="5">
        <f>D74*0.8</f>
        <v>2744.576</v>
      </c>
      <c r="O74" s="7">
        <f t="shared" si="4"/>
        <v>1301.6583950719998</v>
      </c>
      <c r="P74" s="5">
        <f t="shared" si="5"/>
        <v>3319.0775097599999</v>
      </c>
    </row>
    <row r="75" spans="1:16" s="1" customFormat="1" ht="30" customHeight="1" x14ac:dyDescent="0.25">
      <c r="A75" s="2" t="s">
        <v>28</v>
      </c>
      <c r="B75" s="2" t="s">
        <v>157</v>
      </c>
      <c r="C75" s="9" t="s">
        <v>158</v>
      </c>
      <c r="D75" s="5">
        <v>3430.72</v>
      </c>
      <c r="E75" s="10"/>
      <c r="F75" s="5">
        <f>D75*0.865123</f>
        <v>2967.9947785599998</v>
      </c>
      <c r="G75" s="5">
        <f>D75*0.3794126</f>
        <v>1301.6583950719998</v>
      </c>
      <c r="H75" s="5">
        <f>D75*0.967458</f>
        <v>3319.0775097599999</v>
      </c>
      <c r="I75" s="5">
        <f t="shared" si="6"/>
        <v>1301.6583950719998</v>
      </c>
      <c r="J75" s="5">
        <f t="shared" si="7"/>
        <v>1301.6583950719998</v>
      </c>
      <c r="K75" s="5">
        <f>D69*0.487521</f>
        <v>1672.5480451199999</v>
      </c>
      <c r="L75" s="5">
        <f>D75*0.812365</f>
        <v>2786.9968527999999</v>
      </c>
      <c r="M75" s="5">
        <f>D75*0.685241</f>
        <v>2350.87000352</v>
      </c>
      <c r="N75" s="5">
        <f>D75*0.8</f>
        <v>2744.576</v>
      </c>
      <c r="O75" s="7">
        <f t="shared" si="4"/>
        <v>1301.6583950719998</v>
      </c>
      <c r="P75" s="5">
        <f t="shared" si="5"/>
        <v>3319.0775097599999</v>
      </c>
    </row>
    <row r="76" spans="1:16" s="1" customFormat="1" ht="30" customHeight="1" x14ac:dyDescent="0.25">
      <c r="A76" s="2" t="s">
        <v>28</v>
      </c>
      <c r="B76" s="2" t="s">
        <v>159</v>
      </c>
      <c r="C76" s="9" t="s">
        <v>160</v>
      </c>
      <c r="D76" s="5">
        <v>3250.04</v>
      </c>
      <c r="E76" s="10"/>
      <c r="F76" s="5">
        <f>D76*0.865123</f>
        <v>2811.6843549199998</v>
      </c>
      <c r="G76" s="5">
        <f>D76*0.3794126</f>
        <v>1233.106126504</v>
      </c>
      <c r="H76" s="5">
        <f>D76*0.967458</f>
        <v>3144.27719832</v>
      </c>
      <c r="I76" s="5">
        <f t="shared" si="6"/>
        <v>1233.106126504</v>
      </c>
      <c r="J76" s="5">
        <f t="shared" si="7"/>
        <v>1233.106126504</v>
      </c>
      <c r="K76" s="5">
        <f>D70*0.487521</f>
        <v>1672.5480451199999</v>
      </c>
      <c r="L76" s="5">
        <f>D76*0.812365</f>
        <v>2640.2187445999998</v>
      </c>
      <c r="M76" s="5">
        <f>D76*0.685241</f>
        <v>2227.0606596399998</v>
      </c>
      <c r="N76" s="5">
        <f>D76*0.8</f>
        <v>2600.0320000000002</v>
      </c>
      <c r="O76" s="7">
        <f t="shared" si="4"/>
        <v>1233.106126504</v>
      </c>
      <c r="P76" s="5">
        <f t="shared" si="5"/>
        <v>3144.27719832</v>
      </c>
    </row>
    <row r="77" spans="1:16" s="1" customFormat="1" ht="30" customHeight="1" x14ac:dyDescent="0.25">
      <c r="A77" s="2" t="s">
        <v>28</v>
      </c>
      <c r="B77" s="2" t="s">
        <v>161</v>
      </c>
      <c r="C77" s="9" t="s">
        <v>162</v>
      </c>
      <c r="D77" s="5">
        <v>3250.04</v>
      </c>
      <c r="E77" s="10"/>
      <c r="F77" s="5">
        <f>D77*0.865123</f>
        <v>2811.6843549199998</v>
      </c>
      <c r="G77" s="5">
        <f>D77*0.3794126</f>
        <v>1233.106126504</v>
      </c>
      <c r="H77" s="5">
        <f>D77*0.967458</f>
        <v>3144.27719832</v>
      </c>
      <c r="I77" s="5">
        <f t="shared" si="6"/>
        <v>1233.106126504</v>
      </c>
      <c r="J77" s="5">
        <f t="shared" si="7"/>
        <v>1233.106126504</v>
      </c>
      <c r="K77" s="5">
        <f>D71*0.487521</f>
        <v>1672.5480451199999</v>
      </c>
      <c r="L77" s="5">
        <f>D77*0.812365</f>
        <v>2640.2187445999998</v>
      </c>
      <c r="M77" s="5">
        <f>D77*0.685241</f>
        <v>2227.0606596399998</v>
      </c>
      <c r="N77" s="5">
        <f>D77*0.8</f>
        <v>2600.0320000000002</v>
      </c>
      <c r="O77" s="7">
        <f t="shared" si="4"/>
        <v>1233.106126504</v>
      </c>
      <c r="P77" s="5">
        <f t="shared" si="5"/>
        <v>3144.27719832</v>
      </c>
    </row>
    <row r="78" spans="1:16" s="1" customFormat="1" ht="30" customHeight="1" x14ac:dyDescent="0.25">
      <c r="A78" s="2" t="s">
        <v>28</v>
      </c>
      <c r="B78" s="2" t="s">
        <v>163</v>
      </c>
      <c r="C78" s="9" t="s">
        <v>164</v>
      </c>
      <c r="D78" s="5">
        <v>3250.04</v>
      </c>
      <c r="E78" s="10"/>
      <c r="F78" s="5">
        <f>D78*0.865123</f>
        <v>2811.6843549199998</v>
      </c>
      <c r="G78" s="5">
        <f>D78*0.3794126</f>
        <v>1233.106126504</v>
      </c>
      <c r="H78" s="5">
        <f>D78*0.967458</f>
        <v>3144.27719832</v>
      </c>
      <c r="I78" s="5">
        <f t="shared" si="6"/>
        <v>1233.106126504</v>
      </c>
      <c r="J78" s="5">
        <f t="shared" si="7"/>
        <v>1233.106126504</v>
      </c>
      <c r="K78" s="5">
        <f>D72*0.487521</f>
        <v>1672.5480451199999</v>
      </c>
      <c r="L78" s="5">
        <f>D78*0.812365</f>
        <v>2640.2187445999998</v>
      </c>
      <c r="M78" s="5">
        <f>D78*0.685241</f>
        <v>2227.0606596399998</v>
      </c>
      <c r="N78" s="5">
        <f>D78*0.8</f>
        <v>2600.0320000000002</v>
      </c>
      <c r="O78" s="7">
        <f t="shared" si="4"/>
        <v>1233.106126504</v>
      </c>
      <c r="P78" s="5">
        <f t="shared" si="5"/>
        <v>3144.27719832</v>
      </c>
    </row>
    <row r="79" spans="1:16" s="1" customFormat="1" ht="30" customHeight="1" x14ac:dyDescent="0.25">
      <c r="A79" s="2" t="s">
        <v>28</v>
      </c>
      <c r="B79" s="2" t="s">
        <v>165</v>
      </c>
      <c r="C79" s="9" t="s">
        <v>166</v>
      </c>
      <c r="D79" s="5">
        <v>3250.04</v>
      </c>
      <c r="E79" s="10"/>
      <c r="F79" s="5">
        <f>D79*0.865123</f>
        <v>2811.6843549199998</v>
      </c>
      <c r="G79" s="5">
        <f>D79*0.3794126</f>
        <v>1233.106126504</v>
      </c>
      <c r="H79" s="5">
        <f>D79*0.967458</f>
        <v>3144.27719832</v>
      </c>
      <c r="I79" s="5">
        <f t="shared" si="6"/>
        <v>1233.106126504</v>
      </c>
      <c r="J79" s="5">
        <f t="shared" si="7"/>
        <v>1233.106126504</v>
      </c>
      <c r="K79" s="5">
        <f>D73*0.487521</f>
        <v>1672.5480451199999</v>
      </c>
      <c r="L79" s="5">
        <f>D79*0.812365</f>
        <v>2640.2187445999998</v>
      </c>
      <c r="M79" s="5">
        <f>D79*0.685241</f>
        <v>2227.0606596399998</v>
      </c>
      <c r="N79" s="5">
        <f>D79*0.8</f>
        <v>2600.0320000000002</v>
      </c>
      <c r="O79" s="7">
        <f t="shared" si="4"/>
        <v>1233.106126504</v>
      </c>
      <c r="P79" s="5">
        <f t="shared" si="5"/>
        <v>3144.27719832</v>
      </c>
    </row>
    <row r="80" spans="1:16" s="1" customFormat="1" ht="30" customHeight="1" x14ac:dyDescent="0.25">
      <c r="A80" s="2" t="s">
        <v>28</v>
      </c>
      <c r="B80" s="2" t="s">
        <v>167</v>
      </c>
      <c r="C80" s="9" t="s">
        <v>168</v>
      </c>
      <c r="D80" s="5">
        <v>3250.04</v>
      </c>
      <c r="E80" s="10"/>
      <c r="F80" s="5">
        <f>D80*0.865123</f>
        <v>2811.6843549199998</v>
      </c>
      <c r="G80" s="5">
        <f>D80*0.3794126</f>
        <v>1233.106126504</v>
      </c>
      <c r="H80" s="5">
        <f>D80*0.967458</f>
        <v>3144.27719832</v>
      </c>
      <c r="I80" s="5">
        <f t="shared" si="6"/>
        <v>1233.106126504</v>
      </c>
      <c r="J80" s="5">
        <f t="shared" si="7"/>
        <v>1233.106126504</v>
      </c>
      <c r="K80" s="5">
        <f>D74*0.487521</f>
        <v>1672.5480451199999</v>
      </c>
      <c r="L80" s="5">
        <f>D80*0.812365</f>
        <v>2640.2187445999998</v>
      </c>
      <c r="M80" s="5">
        <f>D80*0.685241</f>
        <v>2227.0606596399998</v>
      </c>
      <c r="N80" s="5">
        <f>D80*0.8</f>
        <v>2600.0320000000002</v>
      </c>
      <c r="O80" s="7">
        <f t="shared" si="4"/>
        <v>1233.106126504</v>
      </c>
      <c r="P80" s="5">
        <f t="shared" si="5"/>
        <v>3144.27719832</v>
      </c>
    </row>
    <row r="81" spans="1:16" s="1" customFormat="1" ht="30" customHeight="1" x14ac:dyDescent="0.25">
      <c r="A81" s="2" t="s">
        <v>28</v>
      </c>
      <c r="B81" s="2" t="s">
        <v>169</v>
      </c>
      <c r="C81" s="9" t="s">
        <v>170</v>
      </c>
      <c r="D81" s="5">
        <v>2992.78</v>
      </c>
      <c r="E81" s="10"/>
      <c r="F81" s="5">
        <f>D81*0.865123</f>
        <v>2589.1228119400002</v>
      </c>
      <c r="G81" s="5">
        <f>D81*0.3794126</f>
        <v>1135.4984410280001</v>
      </c>
      <c r="H81" s="5">
        <f>D81*0.967458</f>
        <v>2895.3889532400003</v>
      </c>
      <c r="I81" s="5">
        <f t="shared" si="6"/>
        <v>1135.4984410280001</v>
      </c>
      <c r="J81" s="5">
        <f t="shared" si="7"/>
        <v>1135.4984410280001</v>
      </c>
      <c r="K81" s="5">
        <f>D75*0.487521</f>
        <v>1672.5480451199999</v>
      </c>
      <c r="L81" s="5">
        <f>D81*0.812365</f>
        <v>2431.2297247000001</v>
      </c>
      <c r="M81" s="5">
        <f>D81*0.685241</f>
        <v>2050.7755599800003</v>
      </c>
      <c r="N81" s="5">
        <f>D81*0.8</f>
        <v>2394.2240000000002</v>
      </c>
      <c r="O81" s="7">
        <f t="shared" si="4"/>
        <v>1135.4984410280001</v>
      </c>
      <c r="P81" s="5">
        <f t="shared" si="5"/>
        <v>2895.3889532400003</v>
      </c>
    </row>
    <row r="82" spans="1:16" s="1" customFormat="1" ht="30" customHeight="1" x14ac:dyDescent="0.25">
      <c r="A82" s="2" t="s">
        <v>28</v>
      </c>
      <c r="B82" s="2" t="s">
        <v>171</v>
      </c>
      <c r="C82" s="9" t="s">
        <v>172</v>
      </c>
      <c r="D82" s="5">
        <v>2992.78</v>
      </c>
      <c r="E82" s="10"/>
      <c r="F82" s="5">
        <f>D82*0.865123</f>
        <v>2589.1228119400002</v>
      </c>
      <c r="G82" s="5">
        <f>D82*0.3794126</f>
        <v>1135.4984410280001</v>
      </c>
      <c r="H82" s="5">
        <f>D82*0.967458</f>
        <v>2895.3889532400003</v>
      </c>
      <c r="I82" s="5">
        <f t="shared" si="6"/>
        <v>1135.4984410280001</v>
      </c>
      <c r="J82" s="5">
        <f t="shared" si="7"/>
        <v>1135.4984410280001</v>
      </c>
      <c r="K82" s="5">
        <f>D76*0.487521</f>
        <v>1584.4627508399999</v>
      </c>
      <c r="L82" s="5">
        <f>D82*0.812365</f>
        <v>2431.2297247000001</v>
      </c>
      <c r="M82" s="5">
        <f>D82*0.685241</f>
        <v>2050.7755599800003</v>
      </c>
      <c r="N82" s="5">
        <f>D82*0.8</f>
        <v>2394.2240000000002</v>
      </c>
      <c r="O82" s="7">
        <f t="shared" si="4"/>
        <v>1135.4984410280001</v>
      </c>
      <c r="P82" s="5">
        <f t="shared" si="5"/>
        <v>2895.3889532400003</v>
      </c>
    </row>
    <row r="83" spans="1:16" s="1" customFormat="1" ht="30" customHeight="1" x14ac:dyDescent="0.25">
      <c r="A83" s="2" t="s">
        <v>28</v>
      </c>
      <c r="B83" s="2" t="s">
        <v>173</v>
      </c>
      <c r="C83" s="9" t="s">
        <v>174</v>
      </c>
      <c r="D83" s="5">
        <v>2992.78</v>
      </c>
      <c r="E83" s="10"/>
      <c r="F83" s="5">
        <f>D83*0.865123</f>
        <v>2589.1228119400002</v>
      </c>
      <c r="G83" s="5">
        <f>D83*0.3794126</f>
        <v>1135.4984410280001</v>
      </c>
      <c r="H83" s="5">
        <f>D83*0.967458</f>
        <v>2895.3889532400003</v>
      </c>
      <c r="I83" s="5">
        <f t="shared" si="6"/>
        <v>1135.4984410280001</v>
      </c>
      <c r="J83" s="5">
        <f t="shared" si="7"/>
        <v>1135.4984410280001</v>
      </c>
      <c r="K83" s="5">
        <f>D77*0.487521</f>
        <v>1584.4627508399999</v>
      </c>
      <c r="L83" s="5">
        <f>D83*0.812365</f>
        <v>2431.2297247000001</v>
      </c>
      <c r="M83" s="5">
        <f>D83*0.685241</f>
        <v>2050.7755599800003</v>
      </c>
      <c r="N83" s="5">
        <f>D83*0.8</f>
        <v>2394.2240000000002</v>
      </c>
      <c r="O83" s="7">
        <f t="shared" si="4"/>
        <v>1135.4984410280001</v>
      </c>
      <c r="P83" s="5">
        <f t="shared" si="5"/>
        <v>2895.3889532400003</v>
      </c>
    </row>
    <row r="84" spans="1:16" s="1" customFormat="1" ht="30" customHeight="1" x14ac:dyDescent="0.25">
      <c r="A84" s="2" t="s">
        <v>28</v>
      </c>
      <c r="B84" s="2" t="s">
        <v>175</v>
      </c>
      <c r="C84" s="9" t="s">
        <v>176</v>
      </c>
      <c r="D84" s="5">
        <v>2992.78</v>
      </c>
      <c r="E84" s="10"/>
      <c r="F84" s="5">
        <f>D84*0.865123</f>
        <v>2589.1228119400002</v>
      </c>
      <c r="G84" s="5">
        <f>D84*0.3794126</f>
        <v>1135.4984410280001</v>
      </c>
      <c r="H84" s="5">
        <f>D84*0.967458</f>
        <v>2895.3889532400003</v>
      </c>
      <c r="I84" s="5">
        <f t="shared" si="6"/>
        <v>1135.4984410280001</v>
      </c>
      <c r="J84" s="5">
        <f t="shared" si="7"/>
        <v>1135.4984410280001</v>
      </c>
      <c r="K84" s="5">
        <f>D78*0.487521</f>
        <v>1584.4627508399999</v>
      </c>
      <c r="L84" s="5">
        <f>D84*0.812365</f>
        <v>2431.2297247000001</v>
      </c>
      <c r="M84" s="5">
        <f>D84*0.685241</f>
        <v>2050.7755599800003</v>
      </c>
      <c r="N84" s="5">
        <f>D84*0.8</f>
        <v>2394.2240000000002</v>
      </c>
      <c r="O84" s="7">
        <f t="shared" si="4"/>
        <v>1135.4984410280001</v>
      </c>
      <c r="P84" s="5">
        <f t="shared" si="5"/>
        <v>2895.3889532400003</v>
      </c>
    </row>
    <row r="85" spans="1:16" s="1" customFormat="1" ht="30" customHeight="1" x14ac:dyDescent="0.25">
      <c r="A85" s="2" t="s">
        <v>28</v>
      </c>
      <c r="B85" s="2" t="s">
        <v>177</v>
      </c>
      <c r="C85" s="9" t="s">
        <v>178</v>
      </c>
      <c r="D85" s="5">
        <v>2992.78</v>
      </c>
      <c r="E85" s="10"/>
      <c r="F85" s="5">
        <f>D85*0.865123</f>
        <v>2589.1228119400002</v>
      </c>
      <c r="G85" s="5">
        <f>D85*0.3794126</f>
        <v>1135.4984410280001</v>
      </c>
      <c r="H85" s="5">
        <f>D85*0.967458</f>
        <v>2895.3889532400003</v>
      </c>
      <c r="I85" s="5">
        <f t="shared" si="6"/>
        <v>1135.4984410280001</v>
      </c>
      <c r="J85" s="5">
        <f t="shared" si="7"/>
        <v>1135.4984410280001</v>
      </c>
      <c r="K85" s="5">
        <f>D79*0.487521</f>
        <v>1584.4627508399999</v>
      </c>
      <c r="L85" s="5">
        <f>D85*0.812365</f>
        <v>2431.2297247000001</v>
      </c>
      <c r="M85" s="5">
        <f>D85*0.685241</f>
        <v>2050.7755599800003</v>
      </c>
      <c r="N85" s="5">
        <f>D85*0.8</f>
        <v>2394.2240000000002</v>
      </c>
      <c r="O85" s="7">
        <f t="shared" si="4"/>
        <v>1135.4984410280001</v>
      </c>
      <c r="P85" s="5">
        <f t="shared" si="5"/>
        <v>2895.3889532400003</v>
      </c>
    </row>
    <row r="86" spans="1:16" s="1" customFormat="1" ht="30" customHeight="1" x14ac:dyDescent="0.25">
      <c r="A86" s="2" t="s">
        <v>28</v>
      </c>
      <c r="B86" s="2" t="s">
        <v>179</v>
      </c>
      <c r="C86" s="9" t="s">
        <v>180</v>
      </c>
      <c r="D86" s="5">
        <v>2960.68</v>
      </c>
      <c r="E86" s="10"/>
      <c r="F86" s="5">
        <f>D86*0.865123</f>
        <v>2561.3523636399996</v>
      </c>
      <c r="G86" s="5">
        <f>D86*0.3794126</f>
        <v>1123.3192965679998</v>
      </c>
      <c r="H86" s="5">
        <f>D86*0.967458</f>
        <v>2864.3335514400001</v>
      </c>
      <c r="I86" s="5">
        <f t="shared" si="6"/>
        <v>1123.3192965679998</v>
      </c>
      <c r="J86" s="5">
        <f t="shared" si="7"/>
        <v>1123.3192965679998</v>
      </c>
      <c r="K86" s="5">
        <f>D80*0.487521</f>
        <v>1584.4627508399999</v>
      </c>
      <c r="L86" s="5">
        <f>D86*0.812365</f>
        <v>2405.1528082</v>
      </c>
      <c r="M86" s="5">
        <f>D86*0.685241</f>
        <v>2028.7793238799998</v>
      </c>
      <c r="N86" s="5">
        <f>D86*0.8</f>
        <v>2368.5439999999999</v>
      </c>
      <c r="O86" s="7">
        <f t="shared" si="4"/>
        <v>1123.3192965679998</v>
      </c>
      <c r="P86" s="5">
        <f t="shared" si="5"/>
        <v>2864.3335514400001</v>
      </c>
    </row>
    <row r="87" spans="1:16" s="1" customFormat="1" ht="30" customHeight="1" x14ac:dyDescent="0.25">
      <c r="A87" s="2" t="s">
        <v>28</v>
      </c>
      <c r="B87" s="2" t="s">
        <v>181</v>
      </c>
      <c r="C87" s="9" t="s">
        <v>182</v>
      </c>
      <c r="D87" s="5">
        <v>2960.68</v>
      </c>
      <c r="E87" s="10"/>
      <c r="F87" s="5">
        <f>D87*0.865123</f>
        <v>2561.3523636399996</v>
      </c>
      <c r="G87" s="5">
        <f>D87*0.3794126</f>
        <v>1123.3192965679998</v>
      </c>
      <c r="H87" s="5">
        <f>D87*0.967458</f>
        <v>2864.3335514400001</v>
      </c>
      <c r="I87" s="5">
        <f t="shared" si="6"/>
        <v>1123.3192965679998</v>
      </c>
      <c r="J87" s="5">
        <f t="shared" si="7"/>
        <v>1123.3192965679998</v>
      </c>
      <c r="K87" s="5">
        <f>D81*0.487521</f>
        <v>1459.0430983799999</v>
      </c>
      <c r="L87" s="5">
        <f>D87*0.812365</f>
        <v>2405.1528082</v>
      </c>
      <c r="M87" s="5">
        <f>D87*0.685241</f>
        <v>2028.7793238799998</v>
      </c>
      <c r="N87" s="5">
        <f>D87*0.8</f>
        <v>2368.5439999999999</v>
      </c>
      <c r="O87" s="7">
        <f t="shared" si="4"/>
        <v>1123.3192965679998</v>
      </c>
      <c r="P87" s="5">
        <f t="shared" si="5"/>
        <v>2864.3335514400001</v>
      </c>
    </row>
    <row r="88" spans="1:16" s="1" customFormat="1" ht="30" customHeight="1" x14ac:dyDescent="0.25">
      <c r="A88" s="2" t="s">
        <v>28</v>
      </c>
      <c r="B88" s="2" t="s">
        <v>183</v>
      </c>
      <c r="C88" s="9" t="s">
        <v>184</v>
      </c>
      <c r="D88" s="5">
        <v>2960.68</v>
      </c>
      <c r="E88" s="10"/>
      <c r="F88" s="5">
        <f>D88*0.865123</f>
        <v>2561.3523636399996</v>
      </c>
      <c r="G88" s="5">
        <f>D88*0.3794126</f>
        <v>1123.3192965679998</v>
      </c>
      <c r="H88" s="5">
        <f>D88*0.967458</f>
        <v>2864.3335514400001</v>
      </c>
      <c r="I88" s="5">
        <f t="shared" si="6"/>
        <v>1123.3192965679998</v>
      </c>
      <c r="J88" s="5">
        <f t="shared" si="7"/>
        <v>1123.3192965679998</v>
      </c>
      <c r="K88" s="5">
        <f>D82*0.487521</f>
        <v>1459.0430983799999</v>
      </c>
      <c r="L88" s="5">
        <f>D88*0.812365</f>
        <v>2405.1528082</v>
      </c>
      <c r="M88" s="5">
        <f>D88*0.685241</f>
        <v>2028.7793238799998</v>
      </c>
      <c r="N88" s="5">
        <f>D88*0.8</f>
        <v>2368.5439999999999</v>
      </c>
      <c r="O88" s="7">
        <f t="shared" si="4"/>
        <v>1123.3192965679998</v>
      </c>
      <c r="P88" s="5">
        <f t="shared" si="5"/>
        <v>2864.3335514400001</v>
      </c>
    </row>
    <row r="89" spans="1:16" s="1" customFormat="1" ht="30" customHeight="1" x14ac:dyDescent="0.25">
      <c r="A89" s="2" t="s">
        <v>28</v>
      </c>
      <c r="B89" s="2" t="s">
        <v>185</v>
      </c>
      <c r="C89" s="9" t="s">
        <v>186</v>
      </c>
      <c r="D89" s="5">
        <v>2814</v>
      </c>
      <c r="E89" s="10"/>
      <c r="F89" s="5">
        <f>D89*0.865123</f>
        <v>2434.4561220000001</v>
      </c>
      <c r="G89" s="5">
        <f>D89*0.3794126</f>
        <v>1067.6670563999999</v>
      </c>
      <c r="H89" s="5">
        <f>D89*0.967458</f>
        <v>2722.4268120000002</v>
      </c>
      <c r="I89" s="5">
        <f t="shared" si="6"/>
        <v>1067.6670563999999</v>
      </c>
      <c r="J89" s="5">
        <f t="shared" si="7"/>
        <v>1067.6670563999999</v>
      </c>
      <c r="K89" s="5">
        <f>D83*0.487521</f>
        <v>1459.0430983799999</v>
      </c>
      <c r="L89" s="5">
        <f>D89*0.812365</f>
        <v>2285.9951099999998</v>
      </c>
      <c r="M89" s="5">
        <f>D89*0.685241</f>
        <v>1928.268174</v>
      </c>
      <c r="N89" s="5">
        <f>D89*0.8</f>
        <v>2251.2000000000003</v>
      </c>
      <c r="O89" s="7">
        <f t="shared" si="4"/>
        <v>1067.6670563999999</v>
      </c>
      <c r="P89" s="5">
        <f t="shared" si="5"/>
        <v>2722.4268120000002</v>
      </c>
    </row>
    <row r="90" spans="1:16" s="1" customFormat="1" ht="30" customHeight="1" x14ac:dyDescent="0.25">
      <c r="A90" s="2" t="s">
        <v>28</v>
      </c>
      <c r="B90" s="2" t="s">
        <v>187</v>
      </c>
      <c r="C90" s="9" t="s">
        <v>188</v>
      </c>
      <c r="D90" s="5">
        <v>2814</v>
      </c>
      <c r="E90" s="10"/>
      <c r="F90" s="5">
        <f>D90*0.865123</f>
        <v>2434.4561220000001</v>
      </c>
      <c r="G90" s="5">
        <f>D90*0.3794126</f>
        <v>1067.6670563999999</v>
      </c>
      <c r="H90" s="5">
        <f>D90*0.967458</f>
        <v>2722.4268120000002</v>
      </c>
      <c r="I90" s="5">
        <f t="shared" si="6"/>
        <v>1067.6670563999999</v>
      </c>
      <c r="J90" s="5">
        <f t="shared" si="7"/>
        <v>1067.6670563999999</v>
      </c>
      <c r="K90" s="5">
        <f>D84*0.487521</f>
        <v>1459.0430983799999</v>
      </c>
      <c r="L90" s="5">
        <f>D90*0.812365</f>
        <v>2285.9951099999998</v>
      </c>
      <c r="M90" s="5">
        <f>D90*0.685241</f>
        <v>1928.268174</v>
      </c>
      <c r="N90" s="5">
        <f>D90*0.8</f>
        <v>2251.2000000000003</v>
      </c>
      <c r="O90" s="7">
        <f t="shared" si="4"/>
        <v>1067.6670563999999</v>
      </c>
      <c r="P90" s="5">
        <f t="shared" si="5"/>
        <v>2722.4268120000002</v>
      </c>
    </row>
    <row r="91" spans="1:16" s="1" customFormat="1" ht="30" customHeight="1" x14ac:dyDescent="0.25">
      <c r="A91" s="2" t="s">
        <v>28</v>
      </c>
      <c r="B91" s="2" t="s">
        <v>189</v>
      </c>
      <c r="C91" s="9" t="s">
        <v>190</v>
      </c>
      <c r="D91" s="5">
        <v>2814</v>
      </c>
      <c r="E91" s="10"/>
      <c r="F91" s="5">
        <f>D91*0.865123</f>
        <v>2434.4561220000001</v>
      </c>
      <c r="G91" s="5">
        <f>D91*0.3794126</f>
        <v>1067.6670563999999</v>
      </c>
      <c r="H91" s="5">
        <f>D91*0.967458</f>
        <v>2722.4268120000002</v>
      </c>
      <c r="I91" s="5">
        <f t="shared" si="6"/>
        <v>1067.6670563999999</v>
      </c>
      <c r="J91" s="5">
        <f t="shared" si="7"/>
        <v>1067.6670563999999</v>
      </c>
      <c r="K91" s="5">
        <f>D85*0.487521</f>
        <v>1459.0430983799999</v>
      </c>
      <c r="L91" s="5">
        <f>D91*0.812365</f>
        <v>2285.9951099999998</v>
      </c>
      <c r="M91" s="5">
        <f>D91*0.685241</f>
        <v>1928.268174</v>
      </c>
      <c r="N91" s="5">
        <f>D91*0.8</f>
        <v>2251.2000000000003</v>
      </c>
      <c r="O91" s="7">
        <f t="shared" si="4"/>
        <v>1067.6670563999999</v>
      </c>
      <c r="P91" s="5">
        <f t="shared" si="5"/>
        <v>2722.4268120000002</v>
      </c>
    </row>
    <row r="92" spans="1:16" s="1" customFormat="1" ht="30" customHeight="1" x14ac:dyDescent="0.25">
      <c r="A92" s="2" t="s">
        <v>28</v>
      </c>
      <c r="B92" s="2" t="s">
        <v>191</v>
      </c>
      <c r="C92" s="9" t="s">
        <v>192</v>
      </c>
      <c r="D92" s="5">
        <v>2812.28</v>
      </c>
      <c r="E92" s="10"/>
      <c r="F92" s="5">
        <f>D92*0.865123</f>
        <v>2432.9681104400001</v>
      </c>
      <c r="G92" s="5">
        <f>D92*0.3794126</f>
        <v>1067.0144667280001</v>
      </c>
      <c r="H92" s="5">
        <f>D92*0.967458</f>
        <v>2720.7627842400002</v>
      </c>
      <c r="I92" s="5">
        <f t="shared" si="6"/>
        <v>1067.0144667280001</v>
      </c>
      <c r="J92" s="5">
        <f t="shared" si="7"/>
        <v>1067.0144667280001</v>
      </c>
      <c r="K92" s="5">
        <f>D86*0.487521</f>
        <v>1443.3936742799999</v>
      </c>
      <c r="L92" s="5">
        <f>D92*0.812365</f>
        <v>2284.5978422000003</v>
      </c>
      <c r="M92" s="5">
        <f>D92*0.685241</f>
        <v>1927.0895594800002</v>
      </c>
      <c r="N92" s="5">
        <f>D92*0.8</f>
        <v>2249.8240000000001</v>
      </c>
      <c r="O92" s="7">
        <f t="shared" si="4"/>
        <v>1067.0144667280001</v>
      </c>
      <c r="P92" s="5">
        <f t="shared" si="5"/>
        <v>2720.7627842400002</v>
      </c>
    </row>
    <row r="93" spans="1:16" s="1" customFormat="1" ht="30" customHeight="1" x14ac:dyDescent="0.25">
      <c r="A93" s="2" t="s">
        <v>28</v>
      </c>
      <c r="B93" s="2" t="s">
        <v>193</v>
      </c>
      <c r="C93" s="9" t="s">
        <v>194</v>
      </c>
      <c r="D93" s="5">
        <v>2812.28</v>
      </c>
      <c r="E93" s="10"/>
      <c r="F93" s="5">
        <f>D93*0.865123</f>
        <v>2432.9681104400001</v>
      </c>
      <c r="G93" s="5">
        <f>D93*0.3794126</f>
        <v>1067.0144667280001</v>
      </c>
      <c r="H93" s="5">
        <f>D93*0.967458</f>
        <v>2720.7627842400002</v>
      </c>
      <c r="I93" s="5">
        <f t="shared" si="6"/>
        <v>1067.0144667280001</v>
      </c>
      <c r="J93" s="5">
        <f t="shared" si="7"/>
        <v>1067.0144667280001</v>
      </c>
      <c r="K93" s="5">
        <f>D87*0.487521</f>
        <v>1443.3936742799999</v>
      </c>
      <c r="L93" s="5">
        <f>D93*0.812365</f>
        <v>2284.5978422000003</v>
      </c>
      <c r="M93" s="5">
        <f>D93*0.685241</f>
        <v>1927.0895594800002</v>
      </c>
      <c r="N93" s="5">
        <f>D93*0.8</f>
        <v>2249.8240000000001</v>
      </c>
      <c r="O93" s="7">
        <f t="shared" si="4"/>
        <v>1067.0144667280001</v>
      </c>
      <c r="P93" s="5">
        <f t="shared" si="5"/>
        <v>2720.7627842400002</v>
      </c>
    </row>
    <row r="94" spans="1:16" s="1" customFormat="1" ht="30" customHeight="1" x14ac:dyDescent="0.25">
      <c r="A94" s="2" t="s">
        <v>28</v>
      </c>
      <c r="B94" s="2" t="s">
        <v>195</v>
      </c>
      <c r="C94" s="9" t="s">
        <v>196</v>
      </c>
      <c r="D94" s="5">
        <v>2784.7</v>
      </c>
      <c r="E94" s="10"/>
      <c r="F94" s="5">
        <f>D94*0.865123</f>
        <v>2409.1080180999998</v>
      </c>
      <c r="G94" s="5">
        <f>D94*0.3794126</f>
        <v>1056.5502672199998</v>
      </c>
      <c r="H94" s="5">
        <f>D94*0.967458</f>
        <v>2694.0802926000001</v>
      </c>
      <c r="I94" s="5">
        <f t="shared" si="6"/>
        <v>1056.5502672199998</v>
      </c>
      <c r="J94" s="5">
        <f t="shared" si="7"/>
        <v>1056.5502672199998</v>
      </c>
      <c r="K94" s="5">
        <f>D88*0.487521</f>
        <v>1443.3936742799999</v>
      </c>
      <c r="L94" s="5">
        <f>D94*0.812365</f>
        <v>2262.1928155000001</v>
      </c>
      <c r="M94" s="5">
        <f>D94*0.685241</f>
        <v>1908.1906126999997</v>
      </c>
      <c r="N94" s="5">
        <f>D94*0.8</f>
        <v>2227.7599999999998</v>
      </c>
      <c r="O94" s="7">
        <f t="shared" si="4"/>
        <v>1056.5502672199998</v>
      </c>
      <c r="P94" s="5">
        <f t="shared" si="5"/>
        <v>2694.0802926000001</v>
      </c>
    </row>
    <row r="95" spans="1:16" s="1" customFormat="1" ht="30" customHeight="1" x14ac:dyDescent="0.25">
      <c r="A95" s="2" t="s">
        <v>28</v>
      </c>
      <c r="B95" s="2" t="s">
        <v>197</v>
      </c>
      <c r="C95" s="9" t="s">
        <v>198</v>
      </c>
      <c r="D95" s="5">
        <v>2784.7</v>
      </c>
      <c r="E95" s="10"/>
      <c r="F95" s="5">
        <f>D95*0.865123</f>
        <v>2409.1080180999998</v>
      </c>
      <c r="G95" s="5">
        <f>D95*0.3794126</f>
        <v>1056.5502672199998</v>
      </c>
      <c r="H95" s="5">
        <f>D95*0.967458</f>
        <v>2694.0802926000001</v>
      </c>
      <c r="I95" s="5">
        <f t="shared" si="6"/>
        <v>1056.5502672199998</v>
      </c>
      <c r="J95" s="5">
        <f t="shared" si="7"/>
        <v>1056.5502672199998</v>
      </c>
      <c r="K95" s="5">
        <f>D89*0.487521</f>
        <v>1371.884094</v>
      </c>
      <c r="L95" s="5">
        <f>D95*0.812365</f>
        <v>2262.1928155000001</v>
      </c>
      <c r="M95" s="5">
        <f>D95*0.685241</f>
        <v>1908.1906126999997</v>
      </c>
      <c r="N95" s="5">
        <f>D95*0.8</f>
        <v>2227.7599999999998</v>
      </c>
      <c r="O95" s="7">
        <f t="shared" si="4"/>
        <v>1056.5502672199998</v>
      </c>
      <c r="P95" s="5">
        <f t="shared" si="5"/>
        <v>2694.0802926000001</v>
      </c>
    </row>
    <row r="96" spans="1:16" s="1" customFormat="1" ht="30" customHeight="1" x14ac:dyDescent="0.25">
      <c r="A96" s="2" t="s">
        <v>28</v>
      </c>
      <c r="B96" s="2" t="s">
        <v>199</v>
      </c>
      <c r="C96" s="9" t="s">
        <v>200</v>
      </c>
      <c r="D96" s="5">
        <v>2784.7</v>
      </c>
      <c r="E96" s="10"/>
      <c r="F96" s="5">
        <f>D96*0.865123</f>
        <v>2409.1080180999998</v>
      </c>
      <c r="G96" s="5">
        <f>D96*0.3794126</f>
        <v>1056.5502672199998</v>
      </c>
      <c r="H96" s="5">
        <f>D96*0.967458</f>
        <v>2694.0802926000001</v>
      </c>
      <c r="I96" s="5">
        <f t="shared" si="6"/>
        <v>1056.5502672199998</v>
      </c>
      <c r="J96" s="5">
        <f t="shared" si="7"/>
        <v>1056.5502672199998</v>
      </c>
      <c r="K96" s="5">
        <f>D90*0.487521</f>
        <v>1371.884094</v>
      </c>
      <c r="L96" s="5">
        <f>D96*0.812365</f>
        <v>2262.1928155000001</v>
      </c>
      <c r="M96" s="5">
        <f>D96*0.685241</f>
        <v>1908.1906126999997</v>
      </c>
      <c r="N96" s="5">
        <f>D96*0.8</f>
        <v>2227.7599999999998</v>
      </c>
      <c r="O96" s="7">
        <f t="shared" si="4"/>
        <v>1056.5502672199998</v>
      </c>
      <c r="P96" s="5">
        <f t="shared" si="5"/>
        <v>2694.0802926000001</v>
      </c>
    </row>
    <row r="97" spans="1:16" s="1" customFormat="1" ht="30" customHeight="1" x14ac:dyDescent="0.25">
      <c r="A97" s="2" t="s">
        <v>28</v>
      </c>
      <c r="B97" s="2" t="s">
        <v>201</v>
      </c>
      <c r="C97" s="9" t="s">
        <v>202</v>
      </c>
      <c r="D97" s="5">
        <v>2784.7</v>
      </c>
      <c r="E97" s="10"/>
      <c r="F97" s="5">
        <f>D97*0.865123</f>
        <v>2409.1080180999998</v>
      </c>
      <c r="G97" s="5">
        <f>D97*0.3794126</f>
        <v>1056.5502672199998</v>
      </c>
      <c r="H97" s="5">
        <f>D97*0.967458</f>
        <v>2694.0802926000001</v>
      </c>
      <c r="I97" s="5">
        <f t="shared" si="6"/>
        <v>1056.5502672199998</v>
      </c>
      <c r="J97" s="5">
        <f t="shared" si="7"/>
        <v>1056.5502672199998</v>
      </c>
      <c r="K97" s="5">
        <f>D91*0.487521</f>
        <v>1371.884094</v>
      </c>
      <c r="L97" s="5">
        <f>D97*0.812365</f>
        <v>2262.1928155000001</v>
      </c>
      <c r="M97" s="5">
        <f>D97*0.685241</f>
        <v>1908.1906126999997</v>
      </c>
      <c r="N97" s="5">
        <f>D97*0.8</f>
        <v>2227.7599999999998</v>
      </c>
      <c r="O97" s="7">
        <f t="shared" si="4"/>
        <v>1056.5502672199998</v>
      </c>
      <c r="P97" s="5">
        <f t="shared" si="5"/>
        <v>2694.0802926000001</v>
      </c>
    </row>
    <row r="98" spans="1:16" s="1" customFormat="1" ht="30" customHeight="1" x14ac:dyDescent="0.25">
      <c r="A98" s="2" t="s">
        <v>28</v>
      </c>
      <c r="B98" s="2" t="s">
        <v>203</v>
      </c>
      <c r="C98" s="9" t="s">
        <v>204</v>
      </c>
      <c r="D98" s="5">
        <v>2784.7</v>
      </c>
      <c r="E98" s="10"/>
      <c r="F98" s="5">
        <f>D98*0.865123</f>
        <v>2409.1080180999998</v>
      </c>
      <c r="G98" s="5">
        <f>D98*0.3794126</f>
        <v>1056.5502672199998</v>
      </c>
      <c r="H98" s="5">
        <f>D98*0.967458</f>
        <v>2694.0802926000001</v>
      </c>
      <c r="I98" s="5">
        <f t="shared" si="6"/>
        <v>1056.5502672199998</v>
      </c>
      <c r="J98" s="5">
        <f t="shared" si="7"/>
        <v>1056.5502672199998</v>
      </c>
      <c r="K98" s="5">
        <f>D92*0.487521</f>
        <v>1371.0455578800002</v>
      </c>
      <c r="L98" s="5">
        <f>D98*0.812365</f>
        <v>2262.1928155000001</v>
      </c>
      <c r="M98" s="5">
        <f>D98*0.685241</f>
        <v>1908.1906126999997</v>
      </c>
      <c r="N98" s="5">
        <f>D98*0.8</f>
        <v>2227.7599999999998</v>
      </c>
      <c r="O98" s="7">
        <f t="shared" si="4"/>
        <v>1056.5502672199998</v>
      </c>
      <c r="P98" s="5">
        <f t="shared" si="5"/>
        <v>2694.0802926000001</v>
      </c>
    </row>
    <row r="99" spans="1:16" s="1" customFormat="1" ht="30" customHeight="1" x14ac:dyDescent="0.25">
      <c r="A99" s="2" t="s">
        <v>28</v>
      </c>
      <c r="B99" s="2" t="s">
        <v>205</v>
      </c>
      <c r="C99" s="9" t="s">
        <v>206</v>
      </c>
      <c r="D99" s="5">
        <v>2784.7</v>
      </c>
      <c r="E99" s="10"/>
      <c r="F99" s="5">
        <f>D99*0.865123</f>
        <v>2409.1080180999998</v>
      </c>
      <c r="G99" s="5">
        <f>D99*0.3794126</f>
        <v>1056.5502672199998</v>
      </c>
      <c r="H99" s="5">
        <f>D99*0.967458</f>
        <v>2694.0802926000001</v>
      </c>
      <c r="I99" s="5">
        <f t="shared" si="6"/>
        <v>1056.5502672199998</v>
      </c>
      <c r="J99" s="5">
        <f t="shared" si="7"/>
        <v>1056.5502672199998</v>
      </c>
      <c r="K99" s="5">
        <f>D93*0.487521</f>
        <v>1371.0455578800002</v>
      </c>
      <c r="L99" s="5">
        <f>D99*0.812365</f>
        <v>2262.1928155000001</v>
      </c>
      <c r="M99" s="5">
        <f>D99*0.685241</f>
        <v>1908.1906126999997</v>
      </c>
      <c r="N99" s="5">
        <f>D99*0.8</f>
        <v>2227.7599999999998</v>
      </c>
      <c r="O99" s="7">
        <f t="shared" si="4"/>
        <v>1056.5502672199998</v>
      </c>
      <c r="P99" s="5">
        <f t="shared" si="5"/>
        <v>2694.0802926000001</v>
      </c>
    </row>
    <row r="100" spans="1:16" s="1" customFormat="1" ht="30" customHeight="1" x14ac:dyDescent="0.25">
      <c r="A100" s="2" t="s">
        <v>28</v>
      </c>
      <c r="B100" s="2" t="s">
        <v>207</v>
      </c>
      <c r="C100" s="9" t="s">
        <v>208</v>
      </c>
      <c r="D100" s="5">
        <v>2784.7</v>
      </c>
      <c r="E100" s="10"/>
      <c r="F100" s="5">
        <f>D100*0.865123</f>
        <v>2409.1080180999998</v>
      </c>
      <c r="G100" s="5">
        <f>D100*0.3794126</f>
        <v>1056.5502672199998</v>
      </c>
      <c r="H100" s="5">
        <f>D100*0.967458</f>
        <v>2694.0802926000001</v>
      </c>
      <c r="I100" s="5">
        <f t="shared" si="6"/>
        <v>1056.5502672199998</v>
      </c>
      <c r="J100" s="5">
        <f t="shared" si="7"/>
        <v>1056.5502672199998</v>
      </c>
      <c r="K100" s="5">
        <f>D94*0.487521</f>
        <v>1357.5997286999998</v>
      </c>
      <c r="L100" s="5">
        <f>D100*0.812365</f>
        <v>2262.1928155000001</v>
      </c>
      <c r="M100" s="5">
        <f>D100*0.685241</f>
        <v>1908.1906126999997</v>
      </c>
      <c r="N100" s="5">
        <f>D100*0.8</f>
        <v>2227.7599999999998</v>
      </c>
      <c r="O100" s="7">
        <f t="shared" si="4"/>
        <v>1056.5502672199998</v>
      </c>
      <c r="P100" s="5">
        <f t="shared" si="5"/>
        <v>2694.0802926000001</v>
      </c>
    </row>
    <row r="101" spans="1:16" s="1" customFormat="1" ht="30" customHeight="1" x14ac:dyDescent="0.25">
      <c r="A101" s="2" t="s">
        <v>28</v>
      </c>
      <c r="B101" s="2" t="s">
        <v>209</v>
      </c>
      <c r="C101" s="9" t="s">
        <v>210</v>
      </c>
      <c r="D101" s="5">
        <v>2784.7</v>
      </c>
      <c r="E101" s="10"/>
      <c r="F101" s="5">
        <f>D101*0.865123</f>
        <v>2409.1080180999998</v>
      </c>
      <c r="G101" s="5">
        <f>D101*0.3794126</f>
        <v>1056.5502672199998</v>
      </c>
      <c r="H101" s="5">
        <f>D101*0.967458</f>
        <v>2694.0802926000001</v>
      </c>
      <c r="I101" s="5">
        <f t="shared" si="6"/>
        <v>1056.5502672199998</v>
      </c>
      <c r="J101" s="5">
        <f t="shared" si="7"/>
        <v>1056.5502672199998</v>
      </c>
      <c r="K101" s="5">
        <f>D95*0.487521</f>
        <v>1357.5997286999998</v>
      </c>
      <c r="L101" s="5">
        <f>D101*0.812365</f>
        <v>2262.1928155000001</v>
      </c>
      <c r="M101" s="5">
        <f>D101*0.685241</f>
        <v>1908.1906126999997</v>
      </c>
      <c r="N101" s="5">
        <f>D101*0.8</f>
        <v>2227.7599999999998</v>
      </c>
      <c r="O101" s="7">
        <f t="shared" si="4"/>
        <v>1056.5502672199998</v>
      </c>
      <c r="P101" s="5">
        <f t="shared" si="5"/>
        <v>2694.0802926000001</v>
      </c>
    </row>
    <row r="102" spans="1:16" s="1" customFormat="1" ht="30" customHeight="1" x14ac:dyDescent="0.25">
      <c r="A102" s="2" t="s">
        <v>28</v>
      </c>
      <c r="B102" s="2" t="s">
        <v>211</v>
      </c>
      <c r="C102" s="9" t="s">
        <v>212</v>
      </c>
      <c r="D102" s="5">
        <v>2073.92</v>
      </c>
      <c r="E102" s="10"/>
      <c r="F102" s="5">
        <f>D102*0.865123</f>
        <v>1794.1958921600001</v>
      </c>
      <c r="G102" s="5">
        <f>D102*0.3794126</f>
        <v>786.87137939199999</v>
      </c>
      <c r="H102" s="5">
        <f>D102*0.967458</f>
        <v>2006.4304953600001</v>
      </c>
      <c r="I102" s="5">
        <f t="shared" si="6"/>
        <v>786.87137939199999</v>
      </c>
      <c r="J102" s="5">
        <f t="shared" si="7"/>
        <v>786.87137939199999</v>
      </c>
      <c r="K102" s="5">
        <f>D96*0.487521</f>
        <v>1357.5997286999998</v>
      </c>
      <c r="L102" s="5">
        <f>D102*0.812365</f>
        <v>1684.7800208000001</v>
      </c>
      <c r="M102" s="5">
        <f>D102*0.685241</f>
        <v>1421.1350147200001</v>
      </c>
      <c r="N102" s="5">
        <f>D102*0.8</f>
        <v>1659.1360000000002</v>
      </c>
      <c r="O102" s="7">
        <f t="shared" si="4"/>
        <v>786.87137939199999</v>
      </c>
      <c r="P102" s="5">
        <f t="shared" si="5"/>
        <v>2006.4304953600001</v>
      </c>
    </row>
    <row r="103" spans="1:16" s="1" customFormat="1" ht="30" customHeight="1" x14ac:dyDescent="0.25">
      <c r="A103" s="2" t="s">
        <v>28</v>
      </c>
      <c r="B103" s="2" t="s">
        <v>213</v>
      </c>
      <c r="C103" s="9" t="s">
        <v>214</v>
      </c>
      <c r="D103" s="5">
        <v>1644.92</v>
      </c>
      <c r="E103" s="10"/>
      <c r="F103" s="5">
        <f>D103*0.865123</f>
        <v>1423.0581251599999</v>
      </c>
      <c r="G103" s="5">
        <f>D103*0.3794126</f>
        <v>624.103373992</v>
      </c>
      <c r="H103" s="5">
        <f>D103*0.967458</f>
        <v>1591.3910133600002</v>
      </c>
      <c r="I103" s="5">
        <f t="shared" si="6"/>
        <v>624.103373992</v>
      </c>
      <c r="J103" s="5">
        <f t="shared" si="7"/>
        <v>624.103373992</v>
      </c>
      <c r="K103" s="5">
        <f>D97*0.487521</f>
        <v>1357.5997286999998</v>
      </c>
      <c r="L103" s="5">
        <f>D103*0.812365</f>
        <v>1336.2754358</v>
      </c>
      <c r="M103" s="5">
        <f>D103*0.685241</f>
        <v>1127.16662572</v>
      </c>
      <c r="N103" s="5">
        <f>D103*0.8</f>
        <v>1315.9360000000001</v>
      </c>
      <c r="O103" s="7">
        <f t="shared" si="4"/>
        <v>624.103373992</v>
      </c>
      <c r="P103" s="5">
        <f t="shared" si="5"/>
        <v>1591.3910133600002</v>
      </c>
    </row>
    <row r="104" spans="1:16" s="1" customFormat="1" ht="30" customHeight="1" x14ac:dyDescent="0.25">
      <c r="A104" s="2" t="s">
        <v>28</v>
      </c>
      <c r="B104" s="2" t="s">
        <v>215</v>
      </c>
      <c r="C104" s="2" t="s">
        <v>216</v>
      </c>
      <c r="D104" s="5">
        <v>1644.92</v>
      </c>
      <c r="E104" s="10"/>
      <c r="F104" s="5">
        <f>D104*0.865123</f>
        <v>1423.0581251599999</v>
      </c>
      <c r="G104" s="5">
        <f>D104*0.3794126</f>
        <v>624.103373992</v>
      </c>
      <c r="H104" s="5">
        <f>D104*0.967458</f>
        <v>1591.3910133600002</v>
      </c>
      <c r="I104" s="5">
        <f t="shared" si="6"/>
        <v>624.103373992</v>
      </c>
      <c r="J104" s="5">
        <f t="shared" si="7"/>
        <v>624.103373992</v>
      </c>
      <c r="K104" s="5">
        <f>D98*0.487521</f>
        <v>1357.5997286999998</v>
      </c>
      <c r="L104" s="5">
        <f>D104*0.812365</f>
        <v>1336.2754358</v>
      </c>
      <c r="M104" s="5">
        <f>D104*0.685241</f>
        <v>1127.16662572</v>
      </c>
      <c r="N104" s="5">
        <f>D104*0.8</f>
        <v>1315.9360000000001</v>
      </c>
      <c r="O104" s="7">
        <f t="shared" si="4"/>
        <v>624.103373992</v>
      </c>
      <c r="P104" s="5">
        <f t="shared" si="5"/>
        <v>1591.3910133600002</v>
      </c>
    </row>
    <row r="105" spans="1:16" s="1" customFormat="1" ht="30" customHeight="1" x14ac:dyDescent="0.25">
      <c r="A105" s="2" t="s">
        <v>28</v>
      </c>
      <c r="B105" s="2" t="s">
        <v>217</v>
      </c>
      <c r="C105" s="9" t="s">
        <v>218</v>
      </c>
      <c r="D105" s="5">
        <v>1644.92</v>
      </c>
      <c r="E105" s="10"/>
      <c r="F105" s="5">
        <f>D105*0.865123</f>
        <v>1423.0581251599999</v>
      </c>
      <c r="G105" s="5">
        <f>D105*0.3794126</f>
        <v>624.103373992</v>
      </c>
      <c r="H105" s="5">
        <f>D105*0.967458</f>
        <v>1591.3910133600002</v>
      </c>
      <c r="I105" s="5">
        <f t="shared" si="6"/>
        <v>624.103373992</v>
      </c>
      <c r="J105" s="5">
        <f t="shared" si="7"/>
        <v>624.103373992</v>
      </c>
      <c r="K105" s="5">
        <f>D99*0.487521</f>
        <v>1357.5997286999998</v>
      </c>
      <c r="L105" s="5">
        <f>D105*0.812365</f>
        <v>1336.2754358</v>
      </c>
      <c r="M105" s="5">
        <f>D105*0.685241</f>
        <v>1127.16662572</v>
      </c>
      <c r="N105" s="5">
        <f>D105*0.8</f>
        <v>1315.9360000000001</v>
      </c>
      <c r="O105" s="7">
        <f t="shared" si="4"/>
        <v>624.103373992</v>
      </c>
      <c r="P105" s="5">
        <f t="shared" si="5"/>
        <v>1591.3910133600002</v>
      </c>
    </row>
    <row r="106" spans="1:16" s="1" customFormat="1" ht="30" customHeight="1" x14ac:dyDescent="0.25">
      <c r="A106" s="2" t="s">
        <v>28</v>
      </c>
      <c r="B106" s="2" t="s">
        <v>219</v>
      </c>
      <c r="C106" s="9" t="s">
        <v>220</v>
      </c>
      <c r="D106" s="5">
        <v>1644.92</v>
      </c>
      <c r="E106" s="10"/>
      <c r="F106" s="5">
        <f>D106*0.865123</f>
        <v>1423.0581251599999</v>
      </c>
      <c r="G106" s="5">
        <f>D106*0.3794126</f>
        <v>624.103373992</v>
      </c>
      <c r="H106" s="5">
        <f>D106*0.967458</f>
        <v>1591.3910133600002</v>
      </c>
      <c r="I106" s="5">
        <f t="shared" si="6"/>
        <v>624.103373992</v>
      </c>
      <c r="J106" s="5">
        <f t="shared" si="7"/>
        <v>624.103373992</v>
      </c>
      <c r="K106" s="5">
        <f>D100*0.487521</f>
        <v>1357.5997286999998</v>
      </c>
      <c r="L106" s="5">
        <f>D106*0.812365</f>
        <v>1336.2754358</v>
      </c>
      <c r="M106" s="5">
        <f>D106*0.685241</f>
        <v>1127.16662572</v>
      </c>
      <c r="N106" s="5">
        <f>D106*0.8</f>
        <v>1315.9360000000001</v>
      </c>
      <c r="O106" s="7">
        <f t="shared" si="4"/>
        <v>624.103373992</v>
      </c>
      <c r="P106" s="5">
        <f t="shared" si="5"/>
        <v>1591.3910133600002</v>
      </c>
    </row>
    <row r="107" spans="1:16" s="1" customFormat="1" ht="30" customHeight="1" x14ac:dyDescent="0.25">
      <c r="A107" s="2" t="s">
        <v>28</v>
      </c>
      <c r="B107" s="2" t="s">
        <v>221</v>
      </c>
      <c r="C107" s="9" t="s">
        <v>222</v>
      </c>
      <c r="D107" s="5">
        <v>1644.92</v>
      </c>
      <c r="E107" s="10"/>
      <c r="F107" s="5">
        <f>D107*0.865123</f>
        <v>1423.0581251599999</v>
      </c>
      <c r="G107" s="5">
        <f>D107*0.3794126</f>
        <v>624.103373992</v>
      </c>
      <c r="H107" s="5">
        <f>D107*0.967458</f>
        <v>1591.3910133600002</v>
      </c>
      <c r="I107" s="5">
        <f t="shared" si="6"/>
        <v>624.103373992</v>
      </c>
      <c r="J107" s="5">
        <f t="shared" si="7"/>
        <v>624.103373992</v>
      </c>
      <c r="K107" s="5">
        <f>D101*0.487521</f>
        <v>1357.5997286999998</v>
      </c>
      <c r="L107" s="5">
        <f>D107*0.812365</f>
        <v>1336.2754358</v>
      </c>
      <c r="M107" s="5">
        <f>D107*0.685241</f>
        <v>1127.16662572</v>
      </c>
      <c r="N107" s="5">
        <f>D107*0.8</f>
        <v>1315.9360000000001</v>
      </c>
      <c r="O107" s="7">
        <f t="shared" si="4"/>
        <v>624.103373992</v>
      </c>
      <c r="P107" s="5">
        <f t="shared" si="5"/>
        <v>1591.3910133600002</v>
      </c>
    </row>
    <row r="108" spans="1:16" s="1" customFormat="1" ht="30" customHeight="1" x14ac:dyDescent="0.25">
      <c r="A108" s="2" t="s">
        <v>28</v>
      </c>
      <c r="B108" s="2" t="s">
        <v>223</v>
      </c>
      <c r="C108" s="9" t="s">
        <v>224</v>
      </c>
      <c r="D108" s="5">
        <v>1619.2</v>
      </c>
      <c r="E108" s="10"/>
      <c r="F108" s="5">
        <f>D108*0.865123</f>
        <v>1400.8071616</v>
      </c>
      <c r="G108" s="5">
        <f>D108*0.3794126</f>
        <v>614.34488192000003</v>
      </c>
      <c r="H108" s="5">
        <f>D108*0.967458</f>
        <v>1566.5079936000002</v>
      </c>
      <c r="I108" s="5">
        <f t="shared" si="6"/>
        <v>614.34488192000003</v>
      </c>
      <c r="J108" s="5">
        <f t="shared" si="7"/>
        <v>614.34488192000003</v>
      </c>
      <c r="K108" s="5">
        <f>D102*0.487521</f>
        <v>1011.0795523199999</v>
      </c>
      <c r="L108" s="5">
        <f>D108*0.812365</f>
        <v>1315.381408</v>
      </c>
      <c r="M108" s="5">
        <f>D108*0.685241</f>
        <v>1109.5422272000001</v>
      </c>
      <c r="N108" s="5">
        <f>D108*0.8</f>
        <v>1295.3600000000001</v>
      </c>
      <c r="O108" s="7">
        <f t="shared" si="4"/>
        <v>614.34488192000003</v>
      </c>
      <c r="P108" s="5">
        <f t="shared" si="5"/>
        <v>1566.5079936000002</v>
      </c>
    </row>
    <row r="109" spans="1:16" s="1" customFormat="1" ht="30" customHeight="1" x14ac:dyDescent="0.25">
      <c r="A109" s="2" t="s">
        <v>28</v>
      </c>
      <c r="B109" s="2" t="s">
        <v>225</v>
      </c>
      <c r="C109" s="9" t="s">
        <v>226</v>
      </c>
      <c r="D109" s="5">
        <v>1619.2</v>
      </c>
      <c r="E109" s="10"/>
      <c r="F109" s="5">
        <f>D109*0.865123</f>
        <v>1400.8071616</v>
      </c>
      <c r="G109" s="5">
        <f>D109*0.3794126</f>
        <v>614.34488192000003</v>
      </c>
      <c r="H109" s="5">
        <f>D109*0.967458</f>
        <v>1566.5079936000002</v>
      </c>
      <c r="I109" s="5">
        <f t="shared" si="6"/>
        <v>614.34488192000003</v>
      </c>
      <c r="J109" s="5">
        <f t="shared" si="7"/>
        <v>614.34488192000003</v>
      </c>
      <c r="K109" s="5">
        <f>D103*0.487521</f>
        <v>801.93304332000002</v>
      </c>
      <c r="L109" s="5">
        <f>D109*0.812365</f>
        <v>1315.381408</v>
      </c>
      <c r="M109" s="5">
        <f>D109*0.685241</f>
        <v>1109.5422272000001</v>
      </c>
      <c r="N109" s="5">
        <f>D109*0.8</f>
        <v>1295.3600000000001</v>
      </c>
      <c r="O109" s="7">
        <f t="shared" si="4"/>
        <v>614.34488192000003</v>
      </c>
      <c r="P109" s="5">
        <f t="shared" si="5"/>
        <v>1566.5079936000002</v>
      </c>
    </row>
    <row r="110" spans="1:16" s="1" customFormat="1" ht="30" customHeight="1" x14ac:dyDescent="0.25">
      <c r="A110" s="2" t="s">
        <v>28</v>
      </c>
      <c r="B110" s="2" t="s">
        <v>227</v>
      </c>
      <c r="C110" s="9" t="s">
        <v>228</v>
      </c>
      <c r="D110" s="5">
        <v>1619.2</v>
      </c>
      <c r="E110" s="10"/>
      <c r="F110" s="5">
        <f>D110*0.865123</f>
        <v>1400.8071616</v>
      </c>
      <c r="G110" s="5">
        <f>D110*0.3794126</f>
        <v>614.34488192000003</v>
      </c>
      <c r="H110" s="5">
        <f>D110*0.967458</f>
        <v>1566.5079936000002</v>
      </c>
      <c r="I110" s="5">
        <f t="shared" si="6"/>
        <v>614.34488192000003</v>
      </c>
      <c r="J110" s="5">
        <f t="shared" si="7"/>
        <v>614.34488192000003</v>
      </c>
      <c r="K110" s="5">
        <f>D104*0.487521</f>
        <v>801.93304332000002</v>
      </c>
      <c r="L110" s="5">
        <f>D110*0.812365</f>
        <v>1315.381408</v>
      </c>
      <c r="M110" s="5">
        <f>D110*0.685241</f>
        <v>1109.5422272000001</v>
      </c>
      <c r="N110" s="5">
        <f>D110*0.8</f>
        <v>1295.3600000000001</v>
      </c>
      <c r="O110" s="7">
        <f t="shared" si="4"/>
        <v>614.34488192000003</v>
      </c>
      <c r="P110" s="5">
        <f t="shared" si="5"/>
        <v>1566.5079936000002</v>
      </c>
    </row>
    <row r="111" spans="1:16" s="1" customFormat="1" ht="30" customHeight="1" x14ac:dyDescent="0.25">
      <c r="A111" s="2" t="s">
        <v>28</v>
      </c>
      <c r="B111" s="2" t="s">
        <v>229</v>
      </c>
      <c r="C111" s="9" t="s">
        <v>230</v>
      </c>
      <c r="D111" s="5">
        <v>1619.2</v>
      </c>
      <c r="E111" s="10"/>
      <c r="F111" s="5">
        <f>D111*0.865123</f>
        <v>1400.8071616</v>
      </c>
      <c r="G111" s="5">
        <f>D111*0.3794126</f>
        <v>614.34488192000003</v>
      </c>
      <c r="H111" s="5">
        <f>D111*0.967458</f>
        <v>1566.5079936000002</v>
      </c>
      <c r="I111" s="5">
        <f t="shared" si="6"/>
        <v>614.34488192000003</v>
      </c>
      <c r="J111" s="5">
        <f t="shared" si="7"/>
        <v>614.34488192000003</v>
      </c>
      <c r="K111" s="5">
        <f>D105*0.487521</f>
        <v>801.93304332000002</v>
      </c>
      <c r="L111" s="5">
        <f>D111*0.812365</f>
        <v>1315.381408</v>
      </c>
      <c r="M111" s="5">
        <f>D111*0.685241</f>
        <v>1109.5422272000001</v>
      </c>
      <c r="N111" s="5">
        <f>D111*0.8</f>
        <v>1295.3600000000001</v>
      </c>
      <c r="O111" s="7">
        <f t="shared" si="4"/>
        <v>614.34488192000003</v>
      </c>
      <c r="P111" s="5">
        <f t="shared" si="5"/>
        <v>1566.5079936000002</v>
      </c>
    </row>
    <row r="112" spans="1:16" s="1" customFormat="1" ht="30" customHeight="1" x14ac:dyDescent="0.25">
      <c r="A112" s="2" t="s">
        <v>28</v>
      </c>
      <c r="B112" s="2" t="s">
        <v>231</v>
      </c>
      <c r="C112" s="9" t="s">
        <v>232</v>
      </c>
      <c r="D112" s="5">
        <v>1587.3</v>
      </c>
      <c r="E112" s="10"/>
      <c r="F112" s="5">
        <f>D112*0.865123</f>
        <v>1373.2097378999999</v>
      </c>
      <c r="G112" s="5">
        <f>D112*0.3794126</f>
        <v>602.24161998</v>
      </c>
      <c r="H112" s="5">
        <f>D112*0.967458</f>
        <v>1535.6460834</v>
      </c>
      <c r="I112" s="5">
        <f t="shared" si="6"/>
        <v>602.24161998</v>
      </c>
      <c r="J112" s="5">
        <f t="shared" si="7"/>
        <v>602.24161998</v>
      </c>
      <c r="K112" s="5">
        <f>D106*0.487521</f>
        <v>801.93304332000002</v>
      </c>
      <c r="L112" s="5">
        <f>D112*0.812365</f>
        <v>1289.4669644999999</v>
      </c>
      <c r="M112" s="5">
        <f>D112*0.685241</f>
        <v>1087.6830393</v>
      </c>
      <c r="N112" s="5">
        <f>D112*0.8</f>
        <v>1269.8400000000001</v>
      </c>
      <c r="O112" s="7">
        <f t="shared" si="4"/>
        <v>602.24161998</v>
      </c>
      <c r="P112" s="5">
        <f t="shared" si="5"/>
        <v>1535.6460834</v>
      </c>
    </row>
    <row r="113" spans="1:16" s="1" customFormat="1" ht="30" customHeight="1" x14ac:dyDescent="0.25">
      <c r="A113" s="2" t="s">
        <v>28</v>
      </c>
      <c r="B113" s="2" t="s">
        <v>233</v>
      </c>
      <c r="C113" s="9" t="s">
        <v>234</v>
      </c>
      <c r="D113" s="5">
        <v>1587.3</v>
      </c>
      <c r="E113" s="10"/>
      <c r="F113" s="5">
        <f>D113*0.865123</f>
        <v>1373.2097378999999</v>
      </c>
      <c r="G113" s="5">
        <f>D113*0.3794126</f>
        <v>602.24161998</v>
      </c>
      <c r="H113" s="5">
        <f>D113*0.967458</f>
        <v>1535.6460834</v>
      </c>
      <c r="I113" s="5">
        <f t="shared" si="6"/>
        <v>602.24161998</v>
      </c>
      <c r="J113" s="5">
        <f t="shared" si="7"/>
        <v>602.24161998</v>
      </c>
      <c r="K113" s="5">
        <f>D107*0.487521</f>
        <v>801.93304332000002</v>
      </c>
      <c r="L113" s="5">
        <f>D113*0.812365</f>
        <v>1289.4669644999999</v>
      </c>
      <c r="M113" s="5">
        <f>D113*0.685241</f>
        <v>1087.6830393</v>
      </c>
      <c r="N113" s="5">
        <f>D113*0.8</f>
        <v>1269.8400000000001</v>
      </c>
      <c r="O113" s="7">
        <f t="shared" si="4"/>
        <v>602.24161998</v>
      </c>
      <c r="P113" s="5">
        <f t="shared" si="5"/>
        <v>1535.6460834</v>
      </c>
    </row>
    <row r="114" spans="1:16" s="1" customFormat="1" ht="30" customHeight="1" x14ac:dyDescent="0.25">
      <c r="A114" s="2" t="s">
        <v>28</v>
      </c>
      <c r="B114" s="2" t="s">
        <v>235</v>
      </c>
      <c r="C114" s="9" t="s">
        <v>236</v>
      </c>
      <c r="D114" s="5">
        <v>1587.3</v>
      </c>
      <c r="E114" s="10"/>
      <c r="F114" s="5">
        <f>D114*0.865123</f>
        <v>1373.2097378999999</v>
      </c>
      <c r="G114" s="5">
        <f>D114*0.3794126</f>
        <v>602.24161998</v>
      </c>
      <c r="H114" s="5">
        <f>D114*0.967458</f>
        <v>1535.6460834</v>
      </c>
      <c r="I114" s="5">
        <f t="shared" si="6"/>
        <v>602.24161998</v>
      </c>
      <c r="J114" s="5">
        <f t="shared" si="7"/>
        <v>602.24161998</v>
      </c>
      <c r="K114" s="5">
        <f>D108*0.487521</f>
        <v>789.39400320000004</v>
      </c>
      <c r="L114" s="5">
        <f>D114*0.812365</f>
        <v>1289.4669644999999</v>
      </c>
      <c r="M114" s="5">
        <f>D114*0.685241</f>
        <v>1087.6830393</v>
      </c>
      <c r="N114" s="5">
        <f>D114*0.8</f>
        <v>1269.8400000000001</v>
      </c>
      <c r="O114" s="7">
        <f t="shared" si="4"/>
        <v>602.24161998</v>
      </c>
      <c r="P114" s="5">
        <f t="shared" si="5"/>
        <v>1535.6460834</v>
      </c>
    </row>
    <row r="115" spans="1:16" s="1" customFormat="1" ht="30" customHeight="1" x14ac:dyDescent="0.25">
      <c r="A115" s="2" t="s">
        <v>28</v>
      </c>
      <c r="B115" s="2" t="s">
        <v>237</v>
      </c>
      <c r="C115" s="9" t="s">
        <v>238</v>
      </c>
      <c r="D115" s="5">
        <v>1430.36</v>
      </c>
      <c r="E115" s="10"/>
      <c r="F115" s="5">
        <f>D115*0.865123</f>
        <v>1237.43733428</v>
      </c>
      <c r="G115" s="5">
        <f>D115*0.3794126</f>
        <v>542.69660653599999</v>
      </c>
      <c r="H115" s="5">
        <f>D115*0.967458</f>
        <v>1383.81322488</v>
      </c>
      <c r="I115" s="5">
        <f t="shared" si="6"/>
        <v>542.69660653599999</v>
      </c>
      <c r="J115" s="5">
        <f t="shared" si="7"/>
        <v>542.69660653599999</v>
      </c>
      <c r="K115" s="5">
        <f>D109*0.487521</f>
        <v>789.39400320000004</v>
      </c>
      <c r="L115" s="5">
        <f>D115*0.812365</f>
        <v>1161.9744014</v>
      </c>
      <c r="M115" s="5">
        <f>D115*0.685241</f>
        <v>980.14131675999988</v>
      </c>
      <c r="N115" s="5">
        <f>D115*0.8</f>
        <v>1144.288</v>
      </c>
      <c r="O115" s="7">
        <f t="shared" si="4"/>
        <v>542.69660653599999</v>
      </c>
      <c r="P115" s="5">
        <f t="shared" si="5"/>
        <v>1383.81322488</v>
      </c>
    </row>
    <row r="116" spans="1:16" s="1" customFormat="1" ht="30" customHeight="1" x14ac:dyDescent="0.25">
      <c r="A116" s="2" t="s">
        <v>28</v>
      </c>
      <c r="B116" s="2" t="s">
        <v>239</v>
      </c>
      <c r="C116" s="9" t="s">
        <v>240</v>
      </c>
      <c r="D116" s="5">
        <v>1416.92</v>
      </c>
      <c r="E116" s="10"/>
      <c r="F116" s="5">
        <f>D116*0.865123</f>
        <v>1225.81008116</v>
      </c>
      <c r="G116" s="5">
        <f>D116*0.3794126</f>
        <v>537.59730119200003</v>
      </c>
      <c r="H116" s="5">
        <f>D116*0.967458</f>
        <v>1370.8105893600002</v>
      </c>
      <c r="I116" s="5">
        <f t="shared" si="6"/>
        <v>537.59730119200003</v>
      </c>
      <c r="J116" s="5">
        <f t="shared" si="7"/>
        <v>537.59730119200003</v>
      </c>
      <c r="K116" s="5">
        <f>D110*0.487521</f>
        <v>789.39400320000004</v>
      </c>
      <c r="L116" s="5">
        <f>D116*0.812365</f>
        <v>1151.0562158</v>
      </c>
      <c r="M116" s="5">
        <f>D116*0.685241</f>
        <v>970.93167772000004</v>
      </c>
      <c r="N116" s="5">
        <f>D116*0.8</f>
        <v>1133.5360000000001</v>
      </c>
      <c r="O116" s="7">
        <f t="shared" si="4"/>
        <v>537.59730119200003</v>
      </c>
      <c r="P116" s="5">
        <f t="shared" si="5"/>
        <v>1370.8105893600002</v>
      </c>
    </row>
    <row r="117" spans="1:16" s="1" customFormat="1" ht="30" customHeight="1" x14ac:dyDescent="0.25">
      <c r="A117" s="2" t="s">
        <v>28</v>
      </c>
      <c r="B117" s="2" t="s">
        <v>241</v>
      </c>
      <c r="C117" s="6" t="s">
        <v>242</v>
      </c>
      <c r="D117" s="5">
        <v>1416.92</v>
      </c>
      <c r="E117" s="10"/>
      <c r="F117" s="5">
        <f>D117*0.865123</f>
        <v>1225.81008116</v>
      </c>
      <c r="G117" s="5">
        <f>D117*0.3794126</f>
        <v>537.59730119200003</v>
      </c>
      <c r="H117" s="5">
        <f>D117*0.967458</f>
        <v>1370.8105893600002</v>
      </c>
      <c r="I117" s="5">
        <f t="shared" si="6"/>
        <v>537.59730119200003</v>
      </c>
      <c r="J117" s="5">
        <f t="shared" si="7"/>
        <v>537.59730119200003</v>
      </c>
      <c r="K117" s="5">
        <f>D111*0.487521</f>
        <v>789.39400320000004</v>
      </c>
      <c r="L117" s="5">
        <f>D117*0.812365</f>
        <v>1151.0562158</v>
      </c>
      <c r="M117" s="5">
        <f>D117*0.685241</f>
        <v>970.93167772000004</v>
      </c>
      <c r="N117" s="5">
        <f>D117*0.8</f>
        <v>1133.5360000000001</v>
      </c>
      <c r="O117" s="7">
        <f t="shared" si="4"/>
        <v>537.59730119200003</v>
      </c>
      <c r="P117" s="5">
        <f t="shared" si="5"/>
        <v>1370.8105893600002</v>
      </c>
    </row>
    <row r="118" spans="1:16" s="1" customFormat="1" ht="30" customHeight="1" x14ac:dyDescent="0.25">
      <c r="A118" s="2" t="s">
        <v>28</v>
      </c>
      <c r="B118" s="2" t="s">
        <v>243</v>
      </c>
      <c r="C118" s="6" t="s">
        <v>244</v>
      </c>
      <c r="D118" s="5">
        <v>1416.92</v>
      </c>
      <c r="E118" s="10"/>
      <c r="F118" s="5">
        <f>D118*0.865123</f>
        <v>1225.81008116</v>
      </c>
      <c r="G118" s="5">
        <f>D118*0.3794126</f>
        <v>537.59730119200003</v>
      </c>
      <c r="H118" s="5">
        <f>D118*0.967458</f>
        <v>1370.8105893600002</v>
      </c>
      <c r="I118" s="5">
        <f t="shared" si="6"/>
        <v>537.59730119200003</v>
      </c>
      <c r="J118" s="5">
        <f t="shared" si="7"/>
        <v>537.59730119200003</v>
      </c>
      <c r="K118" s="5">
        <f>D112*0.487521</f>
        <v>773.8420832999999</v>
      </c>
      <c r="L118" s="5">
        <f>D118*0.812365</f>
        <v>1151.0562158</v>
      </c>
      <c r="M118" s="5">
        <f>D118*0.685241</f>
        <v>970.93167772000004</v>
      </c>
      <c r="N118" s="5">
        <f>D118*0.8</f>
        <v>1133.5360000000001</v>
      </c>
      <c r="O118" s="7">
        <f t="shared" si="4"/>
        <v>537.59730119200003</v>
      </c>
      <c r="P118" s="5">
        <f t="shared" si="5"/>
        <v>1370.8105893600002</v>
      </c>
    </row>
    <row r="119" spans="1:16" s="1" customFormat="1" ht="30" customHeight="1" x14ac:dyDescent="0.25">
      <c r="A119" s="2" t="s">
        <v>28</v>
      </c>
      <c r="B119" s="2" t="s">
        <v>245</v>
      </c>
      <c r="C119" s="9" t="s">
        <v>246</v>
      </c>
      <c r="D119" s="5">
        <v>1416.92</v>
      </c>
      <c r="E119" s="10"/>
      <c r="F119" s="5">
        <f>D119*0.865123</f>
        <v>1225.81008116</v>
      </c>
      <c r="G119" s="5">
        <f>D119*0.3794126</f>
        <v>537.59730119200003</v>
      </c>
      <c r="H119" s="5">
        <f>D119*0.967458</f>
        <v>1370.8105893600002</v>
      </c>
      <c r="I119" s="5">
        <f t="shared" si="6"/>
        <v>537.59730119200003</v>
      </c>
      <c r="J119" s="5">
        <f t="shared" si="7"/>
        <v>537.59730119200003</v>
      </c>
      <c r="K119" s="5">
        <f>D113*0.487521</f>
        <v>773.8420832999999</v>
      </c>
      <c r="L119" s="5">
        <f>D119*0.812365</f>
        <v>1151.0562158</v>
      </c>
      <c r="M119" s="5">
        <f>D119*0.685241</f>
        <v>970.93167772000004</v>
      </c>
      <c r="N119" s="5">
        <f>D119*0.8</f>
        <v>1133.5360000000001</v>
      </c>
      <c r="O119" s="7">
        <f t="shared" si="4"/>
        <v>537.59730119200003</v>
      </c>
      <c r="P119" s="5">
        <f t="shared" si="5"/>
        <v>1370.8105893600002</v>
      </c>
    </row>
    <row r="120" spans="1:16" s="1" customFormat="1" ht="30" customHeight="1" x14ac:dyDescent="0.25">
      <c r="A120" s="2" t="s">
        <v>28</v>
      </c>
      <c r="B120" s="2" t="s">
        <v>247</v>
      </c>
      <c r="C120" s="9" t="s">
        <v>248</v>
      </c>
      <c r="D120" s="5">
        <v>1312.3</v>
      </c>
      <c r="E120" s="10"/>
      <c r="F120" s="5">
        <f>D120*0.865123</f>
        <v>1135.3009129</v>
      </c>
      <c r="G120" s="5">
        <f>D120*0.3794126</f>
        <v>497.90315497999995</v>
      </c>
      <c r="H120" s="5">
        <f>D120*0.967458</f>
        <v>1269.5951333999999</v>
      </c>
      <c r="I120" s="5">
        <f t="shared" si="6"/>
        <v>497.90315497999995</v>
      </c>
      <c r="J120" s="5">
        <f t="shared" si="7"/>
        <v>497.90315497999995</v>
      </c>
      <c r="K120" s="5">
        <f>D114*0.487521</f>
        <v>773.8420832999999</v>
      </c>
      <c r="L120" s="5">
        <f>D120*0.812365</f>
        <v>1066.0665895</v>
      </c>
      <c r="M120" s="5">
        <f>D120*0.685241</f>
        <v>899.2417643</v>
      </c>
      <c r="N120" s="5">
        <f>D120*0.8</f>
        <v>1049.8399999999999</v>
      </c>
      <c r="O120" s="7">
        <f t="shared" si="4"/>
        <v>497.90315497999995</v>
      </c>
      <c r="P120" s="5">
        <f t="shared" si="5"/>
        <v>1269.5951333999999</v>
      </c>
    </row>
    <row r="121" spans="1:16" s="1" customFormat="1" ht="30" customHeight="1" x14ac:dyDescent="0.25">
      <c r="A121" s="2" t="s">
        <v>28</v>
      </c>
      <c r="B121" s="2" t="s">
        <v>249</v>
      </c>
      <c r="C121" s="9" t="s">
        <v>250</v>
      </c>
      <c r="D121" s="5">
        <v>1269.18</v>
      </c>
      <c r="E121" s="10"/>
      <c r="F121" s="5">
        <f>D121*0.865123</f>
        <v>1097.9968091400001</v>
      </c>
      <c r="G121" s="5">
        <f>D121*0.3794126</f>
        <v>481.542883668</v>
      </c>
      <c r="H121" s="5">
        <f>D121*0.967458</f>
        <v>1227.8783444400001</v>
      </c>
      <c r="I121" s="5">
        <f t="shared" si="6"/>
        <v>481.542883668</v>
      </c>
      <c r="J121" s="5">
        <f t="shared" si="7"/>
        <v>481.542883668</v>
      </c>
      <c r="K121" s="5">
        <f>D115*0.487521</f>
        <v>697.33053755999993</v>
      </c>
      <c r="L121" s="5">
        <f>D121*0.812365</f>
        <v>1031.0374107</v>
      </c>
      <c r="M121" s="5">
        <f>D121*0.685241</f>
        <v>869.69417238000005</v>
      </c>
      <c r="N121" s="5">
        <f>D121*0.8</f>
        <v>1015.3440000000001</v>
      </c>
      <c r="O121" s="7">
        <f t="shared" si="4"/>
        <v>481.542883668</v>
      </c>
      <c r="P121" s="5">
        <f t="shared" si="5"/>
        <v>1227.8783444400001</v>
      </c>
    </row>
    <row r="122" spans="1:16" s="1" customFormat="1" ht="30" customHeight="1" x14ac:dyDescent="0.25">
      <c r="A122" s="2" t="s">
        <v>28</v>
      </c>
      <c r="B122" s="2" t="s">
        <v>251</v>
      </c>
      <c r="C122" s="9" t="s">
        <v>252</v>
      </c>
      <c r="D122" s="5">
        <v>1269.18</v>
      </c>
      <c r="E122" s="10"/>
      <c r="F122" s="5">
        <f>D122*0.865123</f>
        <v>1097.9968091400001</v>
      </c>
      <c r="G122" s="5">
        <f>D122*0.3794126</f>
        <v>481.542883668</v>
      </c>
      <c r="H122" s="5">
        <f>D122*0.967458</f>
        <v>1227.8783444400001</v>
      </c>
      <c r="I122" s="5">
        <f t="shared" si="6"/>
        <v>481.542883668</v>
      </c>
      <c r="J122" s="5">
        <f t="shared" si="7"/>
        <v>481.542883668</v>
      </c>
      <c r="K122" s="5">
        <f>D116*0.487521</f>
        <v>690.77825531999997</v>
      </c>
      <c r="L122" s="5">
        <f>D122*0.812365</f>
        <v>1031.0374107</v>
      </c>
      <c r="M122" s="5">
        <f>D122*0.685241</f>
        <v>869.69417238000005</v>
      </c>
      <c r="N122" s="5">
        <f>D122*0.8</f>
        <v>1015.3440000000001</v>
      </c>
      <c r="O122" s="7">
        <f t="shared" si="4"/>
        <v>481.542883668</v>
      </c>
      <c r="P122" s="5">
        <f t="shared" si="5"/>
        <v>1227.8783444400001</v>
      </c>
    </row>
    <row r="123" spans="1:16" s="1" customFormat="1" ht="30" customHeight="1" x14ac:dyDescent="0.25">
      <c r="A123" s="2" t="s">
        <v>28</v>
      </c>
      <c r="B123" s="2" t="s">
        <v>253</v>
      </c>
      <c r="C123" s="9" t="s">
        <v>254</v>
      </c>
      <c r="D123" s="5">
        <v>1269.18</v>
      </c>
      <c r="E123" s="10"/>
      <c r="F123" s="5">
        <f>D123*0.865123</f>
        <v>1097.9968091400001</v>
      </c>
      <c r="G123" s="5">
        <f>D123*0.3794126</f>
        <v>481.542883668</v>
      </c>
      <c r="H123" s="5">
        <f>D123*0.967458</f>
        <v>1227.8783444400001</v>
      </c>
      <c r="I123" s="5">
        <f t="shared" si="6"/>
        <v>481.542883668</v>
      </c>
      <c r="J123" s="5">
        <f t="shared" si="7"/>
        <v>481.542883668</v>
      </c>
      <c r="K123" s="5">
        <f>D117*0.487521</f>
        <v>690.77825531999997</v>
      </c>
      <c r="L123" s="5">
        <f>D123*0.812365</f>
        <v>1031.0374107</v>
      </c>
      <c r="M123" s="5">
        <f>D123*0.685241</f>
        <v>869.69417238000005</v>
      </c>
      <c r="N123" s="5">
        <f>D123*0.8</f>
        <v>1015.3440000000001</v>
      </c>
      <c r="O123" s="7">
        <f t="shared" si="4"/>
        <v>481.542883668</v>
      </c>
      <c r="P123" s="5">
        <f t="shared" si="5"/>
        <v>1227.8783444400001</v>
      </c>
    </row>
    <row r="124" spans="1:16" s="1" customFormat="1" ht="30" customHeight="1" x14ac:dyDescent="0.25">
      <c r="A124" s="2" t="s">
        <v>28</v>
      </c>
      <c r="B124" s="2" t="s">
        <v>255</v>
      </c>
      <c r="C124" s="9" t="s">
        <v>256</v>
      </c>
      <c r="D124" s="5">
        <v>1243.94</v>
      </c>
      <c r="E124" s="10"/>
      <c r="F124" s="5">
        <f>D124*0.865123</f>
        <v>1076.1611046200001</v>
      </c>
      <c r="G124" s="5">
        <f>D124*0.3794126</f>
        <v>471.96650964399998</v>
      </c>
      <c r="H124" s="5">
        <f>D124*0.967458</f>
        <v>1203.4597045200001</v>
      </c>
      <c r="I124" s="5">
        <f t="shared" si="6"/>
        <v>471.96650964399998</v>
      </c>
      <c r="J124" s="5">
        <f t="shared" si="7"/>
        <v>471.96650964399998</v>
      </c>
      <c r="K124" s="5">
        <f>D118*0.487521</f>
        <v>690.77825531999997</v>
      </c>
      <c r="L124" s="5">
        <f>D124*0.812365</f>
        <v>1010.5333181000001</v>
      </c>
      <c r="M124" s="5">
        <f>D124*0.685241</f>
        <v>852.39868954000008</v>
      </c>
      <c r="N124" s="5">
        <f>D124*0.8</f>
        <v>995.15200000000004</v>
      </c>
      <c r="O124" s="7">
        <f t="shared" si="4"/>
        <v>471.96650964399998</v>
      </c>
      <c r="P124" s="5">
        <f t="shared" si="5"/>
        <v>1203.4597045200001</v>
      </c>
    </row>
    <row r="125" spans="1:16" s="1" customFormat="1" ht="30" customHeight="1" x14ac:dyDescent="0.25">
      <c r="A125" s="2" t="s">
        <v>28</v>
      </c>
      <c r="B125" s="2" t="s">
        <v>257</v>
      </c>
      <c r="C125" s="9" t="s">
        <v>258</v>
      </c>
      <c r="D125" s="5">
        <v>1243.94</v>
      </c>
      <c r="E125" s="10"/>
      <c r="F125" s="5">
        <f>D125*0.865123</f>
        <v>1076.1611046200001</v>
      </c>
      <c r="G125" s="5">
        <f>D125*0.3794126</f>
        <v>471.96650964399998</v>
      </c>
      <c r="H125" s="5">
        <f>D125*0.967458</f>
        <v>1203.4597045200001</v>
      </c>
      <c r="I125" s="5">
        <f t="shared" si="6"/>
        <v>471.96650964399998</v>
      </c>
      <c r="J125" s="5">
        <f t="shared" si="7"/>
        <v>471.96650964399998</v>
      </c>
      <c r="K125" s="5">
        <f>D119*0.487521</f>
        <v>690.77825531999997</v>
      </c>
      <c r="L125" s="5">
        <f>D125*0.812365</f>
        <v>1010.5333181000001</v>
      </c>
      <c r="M125" s="5">
        <f>D125*0.685241</f>
        <v>852.39868954000008</v>
      </c>
      <c r="N125" s="5">
        <f>D125*0.8</f>
        <v>995.15200000000004</v>
      </c>
      <c r="O125" s="7">
        <f t="shared" si="4"/>
        <v>471.96650964399998</v>
      </c>
      <c r="P125" s="5">
        <f t="shared" si="5"/>
        <v>1203.4597045200001</v>
      </c>
    </row>
    <row r="126" spans="1:16" s="1" customFormat="1" ht="30" customHeight="1" x14ac:dyDescent="0.25">
      <c r="A126" s="2" t="s">
        <v>28</v>
      </c>
      <c r="B126" s="2" t="s">
        <v>259</v>
      </c>
      <c r="C126" s="9" t="s">
        <v>260</v>
      </c>
      <c r="D126" s="5">
        <v>1243.94</v>
      </c>
      <c r="E126" s="10"/>
      <c r="F126" s="5">
        <f>D126*0.865123</f>
        <v>1076.1611046200001</v>
      </c>
      <c r="G126" s="5">
        <f>D126*0.3794126</f>
        <v>471.96650964399998</v>
      </c>
      <c r="H126" s="5">
        <f>D126*0.967458</f>
        <v>1203.4597045200001</v>
      </c>
      <c r="I126" s="5">
        <f t="shared" si="6"/>
        <v>471.96650964399998</v>
      </c>
      <c r="J126" s="5">
        <f t="shared" si="7"/>
        <v>471.96650964399998</v>
      </c>
      <c r="K126" s="5">
        <f>D120*0.487521</f>
        <v>639.77380829999993</v>
      </c>
      <c r="L126" s="5">
        <f>D126*0.812365</f>
        <v>1010.5333181000001</v>
      </c>
      <c r="M126" s="5">
        <f>D126*0.685241</f>
        <v>852.39868954000008</v>
      </c>
      <c r="N126" s="5">
        <f>D126*0.8</f>
        <v>995.15200000000004</v>
      </c>
      <c r="O126" s="7">
        <f t="shared" si="4"/>
        <v>471.96650964399998</v>
      </c>
      <c r="P126" s="5">
        <f t="shared" si="5"/>
        <v>1203.4597045200001</v>
      </c>
    </row>
    <row r="127" spans="1:16" s="1" customFormat="1" ht="30" customHeight="1" x14ac:dyDescent="0.25">
      <c r="A127" s="2" t="s">
        <v>28</v>
      </c>
      <c r="B127" s="2" t="s">
        <v>261</v>
      </c>
      <c r="C127" s="9" t="s">
        <v>262</v>
      </c>
      <c r="D127" s="5">
        <v>1243.94</v>
      </c>
      <c r="E127" s="10"/>
      <c r="F127" s="5">
        <f>D127*0.865123</f>
        <v>1076.1611046200001</v>
      </c>
      <c r="G127" s="5">
        <f>D127*0.3794126</f>
        <v>471.96650964399998</v>
      </c>
      <c r="H127" s="5">
        <f>D127*0.967458</f>
        <v>1203.4597045200001</v>
      </c>
      <c r="I127" s="5">
        <f t="shared" si="6"/>
        <v>471.96650964399998</v>
      </c>
      <c r="J127" s="5">
        <f t="shared" si="7"/>
        <v>471.96650964399998</v>
      </c>
      <c r="K127" s="5">
        <f>D121*0.487521</f>
        <v>618.75190278000002</v>
      </c>
      <c r="L127" s="5">
        <f>D127*0.812365</f>
        <v>1010.5333181000001</v>
      </c>
      <c r="M127" s="5">
        <f>D127*0.685241</f>
        <v>852.39868954000008</v>
      </c>
      <c r="N127" s="5">
        <f>D127*0.8</f>
        <v>995.15200000000004</v>
      </c>
      <c r="O127" s="7">
        <f t="shared" si="4"/>
        <v>471.96650964399998</v>
      </c>
      <c r="P127" s="5">
        <f t="shared" si="5"/>
        <v>1203.4597045200001</v>
      </c>
    </row>
    <row r="128" spans="1:16" s="1" customFormat="1" ht="30" customHeight="1" x14ac:dyDescent="0.25">
      <c r="A128" s="2" t="s">
        <v>28</v>
      </c>
      <c r="B128" s="2" t="s">
        <v>263</v>
      </c>
      <c r="C128" s="2" t="s">
        <v>264</v>
      </c>
      <c r="D128" s="5">
        <v>1243.94</v>
      </c>
      <c r="E128" s="10"/>
      <c r="F128" s="5">
        <f>D128*0.865123</f>
        <v>1076.1611046200001</v>
      </c>
      <c r="G128" s="5">
        <f>D128*0.3794126</f>
        <v>471.96650964399998</v>
      </c>
      <c r="H128" s="5">
        <f>D128*0.967458</f>
        <v>1203.4597045200001</v>
      </c>
      <c r="I128" s="5">
        <f t="shared" si="6"/>
        <v>471.96650964399998</v>
      </c>
      <c r="J128" s="5">
        <f t="shared" si="7"/>
        <v>471.96650964399998</v>
      </c>
      <c r="K128" s="5">
        <f>D122*0.487521</f>
        <v>618.75190278000002</v>
      </c>
      <c r="L128" s="5">
        <f>D128*0.812365</f>
        <v>1010.5333181000001</v>
      </c>
      <c r="M128" s="5">
        <f>D128*0.685241</f>
        <v>852.39868954000008</v>
      </c>
      <c r="N128" s="5">
        <f>D128*0.8</f>
        <v>995.15200000000004</v>
      </c>
      <c r="O128" s="7">
        <f t="shared" si="4"/>
        <v>471.96650964399998</v>
      </c>
      <c r="P128" s="5">
        <f t="shared" si="5"/>
        <v>1203.4597045200001</v>
      </c>
    </row>
    <row r="129" spans="1:16" s="1" customFormat="1" ht="30" customHeight="1" x14ac:dyDescent="0.25">
      <c r="A129" s="2" t="s">
        <v>28</v>
      </c>
      <c r="B129" s="2" t="s">
        <v>265</v>
      </c>
      <c r="C129" s="2" t="s">
        <v>266</v>
      </c>
      <c r="D129" s="5">
        <v>1243.94</v>
      </c>
      <c r="E129" s="10"/>
      <c r="F129" s="5">
        <f>D129*0.865123</f>
        <v>1076.1611046200001</v>
      </c>
      <c r="G129" s="5">
        <f>D129*0.3794126</f>
        <v>471.96650964399998</v>
      </c>
      <c r="H129" s="5">
        <f>D129*0.967458</f>
        <v>1203.4597045200001</v>
      </c>
      <c r="I129" s="5">
        <f t="shared" si="6"/>
        <v>471.96650964399998</v>
      </c>
      <c r="J129" s="5">
        <f t="shared" si="7"/>
        <v>471.96650964399998</v>
      </c>
      <c r="K129" s="5">
        <f>D123*0.487521</f>
        <v>618.75190278000002</v>
      </c>
      <c r="L129" s="5">
        <f>D129*0.812365</f>
        <v>1010.5333181000001</v>
      </c>
      <c r="M129" s="5">
        <f>D129*0.685241</f>
        <v>852.39868954000008</v>
      </c>
      <c r="N129" s="5">
        <f>D129*0.8</f>
        <v>995.15200000000004</v>
      </c>
      <c r="O129" s="7">
        <f t="shared" si="4"/>
        <v>471.96650964399998</v>
      </c>
      <c r="P129" s="5">
        <f t="shared" si="5"/>
        <v>1203.4597045200001</v>
      </c>
    </row>
    <row r="130" spans="1:16" s="1" customFormat="1" ht="30" customHeight="1" x14ac:dyDescent="0.25">
      <c r="A130" s="2" t="s">
        <v>28</v>
      </c>
      <c r="B130" s="2" t="s">
        <v>267</v>
      </c>
      <c r="C130" s="2" t="s">
        <v>268</v>
      </c>
      <c r="D130" s="5">
        <v>1243.94</v>
      </c>
      <c r="E130" s="10"/>
      <c r="F130" s="5">
        <f>D130*0.865123</f>
        <v>1076.1611046200001</v>
      </c>
      <c r="G130" s="5">
        <f>D130*0.3794126</f>
        <v>471.96650964399998</v>
      </c>
      <c r="H130" s="5">
        <f>D130*0.967458</f>
        <v>1203.4597045200001</v>
      </c>
      <c r="I130" s="5">
        <f t="shared" si="6"/>
        <v>471.96650964399998</v>
      </c>
      <c r="J130" s="5">
        <f t="shared" si="7"/>
        <v>471.96650964399998</v>
      </c>
      <c r="K130" s="5">
        <f>D124*0.487521</f>
        <v>606.44687274</v>
      </c>
      <c r="L130" s="5">
        <f>D130*0.812365</f>
        <v>1010.5333181000001</v>
      </c>
      <c r="M130" s="5">
        <f>D130*0.685241</f>
        <v>852.39868954000008</v>
      </c>
      <c r="N130" s="5">
        <f>D130*0.8</f>
        <v>995.15200000000004</v>
      </c>
      <c r="O130" s="7">
        <f t="shared" si="4"/>
        <v>471.96650964399998</v>
      </c>
      <c r="P130" s="5">
        <f t="shared" si="5"/>
        <v>1203.4597045200001</v>
      </c>
    </row>
    <row r="131" spans="1:16" s="1" customFormat="1" ht="30" customHeight="1" x14ac:dyDescent="0.25">
      <c r="A131" s="2" t="s">
        <v>28</v>
      </c>
      <c r="B131" s="2" t="s">
        <v>269</v>
      </c>
      <c r="C131" s="9" t="s">
        <v>270</v>
      </c>
      <c r="D131" s="5">
        <v>1243.94</v>
      </c>
      <c r="E131" s="10"/>
      <c r="F131" s="5">
        <f>D131*0.865123</f>
        <v>1076.1611046200001</v>
      </c>
      <c r="G131" s="5">
        <f>D131*0.3794126</f>
        <v>471.96650964399998</v>
      </c>
      <c r="H131" s="5">
        <f>D131*0.967458</f>
        <v>1203.4597045200001</v>
      </c>
      <c r="I131" s="5">
        <f t="shared" si="6"/>
        <v>471.96650964399998</v>
      </c>
      <c r="J131" s="5">
        <f t="shared" si="7"/>
        <v>471.96650964399998</v>
      </c>
      <c r="K131" s="5">
        <f>D125*0.487521</f>
        <v>606.44687274</v>
      </c>
      <c r="L131" s="5">
        <f>D131*0.812365</f>
        <v>1010.5333181000001</v>
      </c>
      <c r="M131" s="5">
        <f>D131*0.685241</f>
        <v>852.39868954000008</v>
      </c>
      <c r="N131" s="5">
        <f>D131*0.8</f>
        <v>995.15200000000004</v>
      </c>
      <c r="O131" s="7">
        <f t="shared" si="4"/>
        <v>471.96650964399998</v>
      </c>
      <c r="P131" s="5">
        <f t="shared" si="5"/>
        <v>1203.4597045200001</v>
      </c>
    </row>
    <row r="132" spans="1:16" s="1" customFormat="1" ht="30" customHeight="1" x14ac:dyDescent="0.25">
      <c r="A132" s="2" t="s">
        <v>28</v>
      </c>
      <c r="B132" s="2" t="s">
        <v>271</v>
      </c>
      <c r="C132" s="9" t="s">
        <v>272</v>
      </c>
      <c r="D132" s="5">
        <v>1243.94</v>
      </c>
      <c r="E132" s="10"/>
      <c r="F132" s="5">
        <f>D132*0.865123</f>
        <v>1076.1611046200001</v>
      </c>
      <c r="G132" s="5">
        <f>D132*0.3794126</f>
        <v>471.96650964399998</v>
      </c>
      <c r="H132" s="5">
        <f>D132*0.967458</f>
        <v>1203.4597045200001</v>
      </c>
      <c r="I132" s="5">
        <f t="shared" si="6"/>
        <v>471.96650964399998</v>
      </c>
      <c r="J132" s="5">
        <f t="shared" si="7"/>
        <v>471.96650964399998</v>
      </c>
      <c r="K132" s="5">
        <f>D126*0.487521</f>
        <v>606.44687274</v>
      </c>
      <c r="L132" s="5">
        <f>D132*0.812365</f>
        <v>1010.5333181000001</v>
      </c>
      <c r="M132" s="5">
        <f>D132*0.685241</f>
        <v>852.39868954000008</v>
      </c>
      <c r="N132" s="5">
        <f>D132*0.8</f>
        <v>995.15200000000004</v>
      </c>
      <c r="O132" s="7">
        <f t="shared" ref="O132:O195" si="8">MIN(F132:N132)</f>
        <v>471.96650964399998</v>
      </c>
      <c r="P132" s="5">
        <f t="shared" ref="P132:P195" si="9">MAX(F132:O132)</f>
        <v>1203.4597045200001</v>
      </c>
    </row>
    <row r="133" spans="1:16" s="1" customFormat="1" ht="30" customHeight="1" x14ac:dyDescent="0.25">
      <c r="A133" s="2" t="s">
        <v>28</v>
      </c>
      <c r="B133" s="2" t="s">
        <v>273</v>
      </c>
      <c r="C133" s="9" t="s">
        <v>274</v>
      </c>
      <c r="D133" s="5">
        <v>978.8</v>
      </c>
      <c r="E133" s="10"/>
      <c r="F133" s="5">
        <f>D133*0.865123</f>
        <v>846.78239239999994</v>
      </c>
      <c r="G133" s="5">
        <f>D133*0.3794126</f>
        <v>371.36905287999997</v>
      </c>
      <c r="H133" s="5">
        <f>D133*0.967458</f>
        <v>946.94789040000001</v>
      </c>
      <c r="I133" s="5">
        <f t="shared" si="6"/>
        <v>371.36905287999997</v>
      </c>
      <c r="J133" s="5">
        <f t="shared" si="7"/>
        <v>371.36905287999997</v>
      </c>
      <c r="K133" s="5">
        <f>D127*0.487521</f>
        <v>606.44687274</v>
      </c>
      <c r="L133" s="5">
        <f>D133*0.812365</f>
        <v>795.14286199999992</v>
      </c>
      <c r="M133" s="5">
        <f>D133*0.685241</f>
        <v>670.71389079999994</v>
      </c>
      <c r="N133" s="5">
        <f>D133*0.8</f>
        <v>783.04</v>
      </c>
      <c r="O133" s="7">
        <f t="shared" si="8"/>
        <v>371.36905287999997</v>
      </c>
      <c r="P133" s="5">
        <f t="shared" si="9"/>
        <v>946.94789040000001</v>
      </c>
    </row>
    <row r="134" spans="1:16" s="1" customFormat="1" ht="30" customHeight="1" x14ac:dyDescent="0.25">
      <c r="A134" s="2" t="s">
        <v>28</v>
      </c>
      <c r="B134" s="2" t="s">
        <v>275</v>
      </c>
      <c r="C134" s="9" t="s">
        <v>276</v>
      </c>
      <c r="D134" s="5">
        <v>975.56</v>
      </c>
      <c r="E134" s="10"/>
      <c r="F134" s="5">
        <f>D134*0.865123</f>
        <v>843.97939387999998</v>
      </c>
      <c r="G134" s="5">
        <f>D134*0.3794126</f>
        <v>370.13975605599995</v>
      </c>
      <c r="H134" s="5">
        <f>D134*0.967458</f>
        <v>943.81332648</v>
      </c>
      <c r="I134" s="5">
        <f t="shared" si="6"/>
        <v>370.13975605599995</v>
      </c>
      <c r="J134" s="5">
        <f t="shared" si="7"/>
        <v>370.13975605599995</v>
      </c>
      <c r="K134" s="5">
        <f>D128*0.487521</f>
        <v>606.44687274</v>
      </c>
      <c r="L134" s="5">
        <f>D134*0.812365</f>
        <v>792.5107994</v>
      </c>
      <c r="M134" s="5">
        <f>D134*0.685241</f>
        <v>668.49370995999993</v>
      </c>
      <c r="N134" s="5">
        <f>D134*0.8</f>
        <v>780.44799999999998</v>
      </c>
      <c r="O134" s="7">
        <f t="shared" si="8"/>
        <v>370.13975605599995</v>
      </c>
      <c r="P134" s="5">
        <f t="shared" si="9"/>
        <v>943.81332648</v>
      </c>
    </row>
    <row r="135" spans="1:16" s="1" customFormat="1" ht="30" customHeight="1" x14ac:dyDescent="0.25">
      <c r="A135" s="2" t="s">
        <v>28</v>
      </c>
      <c r="B135" s="2" t="s">
        <v>277</v>
      </c>
      <c r="C135" s="9" t="s">
        <v>278</v>
      </c>
      <c r="D135" s="5">
        <v>794.12</v>
      </c>
      <c r="E135" s="10"/>
      <c r="F135" s="5">
        <f>D135*0.865123</f>
        <v>687.01147675999994</v>
      </c>
      <c r="G135" s="5">
        <f>D135*0.3794126</f>
        <v>301.299133912</v>
      </c>
      <c r="H135" s="5">
        <f>D135*0.967458</f>
        <v>768.27774696000006</v>
      </c>
      <c r="I135" s="5">
        <f t="shared" si="6"/>
        <v>301.299133912</v>
      </c>
      <c r="J135" s="5">
        <f t="shared" si="7"/>
        <v>301.299133912</v>
      </c>
      <c r="K135" s="5">
        <f>D129*0.487521</f>
        <v>606.44687274</v>
      </c>
      <c r="L135" s="5">
        <f>D135*0.812365</f>
        <v>645.11529380000002</v>
      </c>
      <c r="M135" s="5">
        <f>D135*0.685241</f>
        <v>544.16358291999995</v>
      </c>
      <c r="N135" s="5">
        <f>D135*0.8</f>
        <v>635.29600000000005</v>
      </c>
      <c r="O135" s="7">
        <f t="shared" si="8"/>
        <v>301.299133912</v>
      </c>
      <c r="P135" s="5">
        <f t="shared" si="9"/>
        <v>768.27774696000006</v>
      </c>
    </row>
    <row r="136" spans="1:16" s="1" customFormat="1" ht="30" customHeight="1" x14ac:dyDescent="0.25">
      <c r="A136" s="2" t="s">
        <v>28</v>
      </c>
      <c r="B136" s="2" t="s">
        <v>279</v>
      </c>
      <c r="C136" s="9" t="s">
        <v>280</v>
      </c>
      <c r="D136" s="5">
        <v>794.12</v>
      </c>
      <c r="E136" s="10"/>
      <c r="F136" s="5">
        <f>D136*0.865123</f>
        <v>687.01147675999994</v>
      </c>
      <c r="G136" s="5">
        <f>D136*0.3794126</f>
        <v>301.299133912</v>
      </c>
      <c r="H136" s="5">
        <f>D136*0.967458</f>
        <v>768.27774696000006</v>
      </c>
      <c r="I136" s="5">
        <f t="shared" si="6"/>
        <v>301.299133912</v>
      </c>
      <c r="J136" s="5">
        <f t="shared" si="7"/>
        <v>301.299133912</v>
      </c>
      <c r="K136" s="5">
        <f>D130*0.487521</f>
        <v>606.44687274</v>
      </c>
      <c r="L136" s="5">
        <f>D136*0.812365</f>
        <v>645.11529380000002</v>
      </c>
      <c r="M136" s="5">
        <f>D136*0.685241</f>
        <v>544.16358291999995</v>
      </c>
      <c r="N136" s="5">
        <f>D136*0.8</f>
        <v>635.29600000000005</v>
      </c>
      <c r="O136" s="7">
        <f t="shared" si="8"/>
        <v>301.299133912</v>
      </c>
      <c r="P136" s="5">
        <f t="shared" si="9"/>
        <v>768.27774696000006</v>
      </c>
    </row>
    <row r="137" spans="1:16" s="1" customFormat="1" ht="30" customHeight="1" x14ac:dyDescent="0.25">
      <c r="A137" s="2" t="s">
        <v>28</v>
      </c>
      <c r="B137" s="2" t="s">
        <v>281</v>
      </c>
      <c r="C137" s="6" t="s">
        <v>282</v>
      </c>
      <c r="D137" s="5">
        <v>754.24</v>
      </c>
      <c r="E137" s="10"/>
      <c r="F137" s="5">
        <f>D137*0.865123</f>
        <v>652.51037152000004</v>
      </c>
      <c r="G137" s="5">
        <f>D137*0.3794126</f>
        <v>286.16815942400001</v>
      </c>
      <c r="H137" s="5">
        <f>D137*0.967458</f>
        <v>729.69552192000003</v>
      </c>
      <c r="I137" s="5">
        <f t="shared" si="6"/>
        <v>286.16815942400001</v>
      </c>
      <c r="J137" s="5">
        <f t="shared" si="7"/>
        <v>286.16815942400001</v>
      </c>
      <c r="K137" s="5">
        <f>D131*0.487521</f>
        <v>606.44687274</v>
      </c>
      <c r="L137" s="5">
        <f>D137*0.812365</f>
        <v>612.71817759999999</v>
      </c>
      <c r="M137" s="5">
        <f>D137*0.685241</f>
        <v>516.83617184000002</v>
      </c>
      <c r="N137" s="5">
        <f>D137*0.8</f>
        <v>603.39200000000005</v>
      </c>
      <c r="O137" s="7">
        <f t="shared" si="8"/>
        <v>286.16815942400001</v>
      </c>
      <c r="P137" s="5">
        <f t="shared" si="9"/>
        <v>729.69552192000003</v>
      </c>
    </row>
    <row r="138" spans="1:16" s="1" customFormat="1" ht="30" customHeight="1" x14ac:dyDescent="0.25">
      <c r="A138" s="2" t="s">
        <v>28</v>
      </c>
      <c r="B138" s="2" t="s">
        <v>283</v>
      </c>
      <c r="C138" s="9" t="s">
        <v>284</v>
      </c>
      <c r="D138" s="5">
        <v>754.24</v>
      </c>
      <c r="E138" s="10"/>
      <c r="F138" s="5">
        <f>D138*0.865123</f>
        <v>652.51037152000004</v>
      </c>
      <c r="G138" s="5">
        <f>D138*0.3794126</f>
        <v>286.16815942400001</v>
      </c>
      <c r="H138" s="5">
        <f>D138*0.967458</f>
        <v>729.69552192000003</v>
      </c>
      <c r="I138" s="5">
        <f t="shared" ref="I138:I201" si="10">G138</f>
        <v>286.16815942400001</v>
      </c>
      <c r="J138" s="5">
        <f t="shared" ref="J138:J201" si="11">I138</f>
        <v>286.16815942400001</v>
      </c>
      <c r="K138" s="5">
        <f>D132*0.487521</f>
        <v>606.44687274</v>
      </c>
      <c r="L138" s="5">
        <f>D138*0.812365</f>
        <v>612.71817759999999</v>
      </c>
      <c r="M138" s="5">
        <f>D138*0.685241</f>
        <v>516.83617184000002</v>
      </c>
      <c r="N138" s="5">
        <f>D138*0.8</f>
        <v>603.39200000000005</v>
      </c>
      <c r="O138" s="7">
        <f t="shared" si="8"/>
        <v>286.16815942400001</v>
      </c>
      <c r="P138" s="5">
        <f t="shared" si="9"/>
        <v>729.69552192000003</v>
      </c>
    </row>
    <row r="139" spans="1:16" s="1" customFormat="1" ht="30" customHeight="1" x14ac:dyDescent="0.25">
      <c r="A139" s="2" t="s">
        <v>28</v>
      </c>
      <c r="B139" s="2" t="s">
        <v>285</v>
      </c>
      <c r="C139" s="9" t="s">
        <v>286</v>
      </c>
      <c r="D139" s="5">
        <v>754.24</v>
      </c>
      <c r="E139" s="10"/>
      <c r="F139" s="5">
        <f>D139*0.865123</f>
        <v>652.51037152000004</v>
      </c>
      <c r="G139" s="5">
        <f>D139*0.3794126</f>
        <v>286.16815942400001</v>
      </c>
      <c r="H139" s="5">
        <f>D139*0.967458</f>
        <v>729.69552192000003</v>
      </c>
      <c r="I139" s="5">
        <f t="shared" si="10"/>
        <v>286.16815942400001</v>
      </c>
      <c r="J139" s="5">
        <f t="shared" si="11"/>
        <v>286.16815942400001</v>
      </c>
      <c r="K139" s="5">
        <f>D133*0.487521</f>
        <v>477.18555479999998</v>
      </c>
      <c r="L139" s="5">
        <f>D139*0.812365</f>
        <v>612.71817759999999</v>
      </c>
      <c r="M139" s="5">
        <f>D139*0.685241</f>
        <v>516.83617184000002</v>
      </c>
      <c r="N139" s="5">
        <f>D139*0.8</f>
        <v>603.39200000000005</v>
      </c>
      <c r="O139" s="7">
        <f t="shared" si="8"/>
        <v>286.16815942400001</v>
      </c>
      <c r="P139" s="5">
        <f t="shared" si="9"/>
        <v>729.69552192000003</v>
      </c>
    </row>
    <row r="140" spans="1:16" s="1" customFormat="1" ht="30" customHeight="1" x14ac:dyDescent="0.25">
      <c r="A140" s="2" t="s">
        <v>28</v>
      </c>
      <c r="B140" s="2" t="s">
        <v>287</v>
      </c>
      <c r="C140" s="9" t="s">
        <v>288</v>
      </c>
      <c r="D140" s="5">
        <v>754.24</v>
      </c>
      <c r="E140" s="10"/>
      <c r="F140" s="5">
        <f>D140*0.865123</f>
        <v>652.51037152000004</v>
      </c>
      <c r="G140" s="5">
        <f>D140*0.3794126</f>
        <v>286.16815942400001</v>
      </c>
      <c r="H140" s="5">
        <f>D140*0.967458</f>
        <v>729.69552192000003</v>
      </c>
      <c r="I140" s="5">
        <f t="shared" si="10"/>
        <v>286.16815942400001</v>
      </c>
      <c r="J140" s="5">
        <f t="shared" si="11"/>
        <v>286.16815942400001</v>
      </c>
      <c r="K140" s="5">
        <f>D134*0.487521</f>
        <v>475.60598675999995</v>
      </c>
      <c r="L140" s="5">
        <f>D140*0.812365</f>
        <v>612.71817759999999</v>
      </c>
      <c r="M140" s="5">
        <f>D140*0.685241</f>
        <v>516.83617184000002</v>
      </c>
      <c r="N140" s="5">
        <f>D140*0.8</f>
        <v>603.39200000000005</v>
      </c>
      <c r="O140" s="7">
        <f t="shared" si="8"/>
        <v>286.16815942400001</v>
      </c>
      <c r="P140" s="5">
        <f t="shared" si="9"/>
        <v>729.69552192000003</v>
      </c>
    </row>
    <row r="141" spans="1:16" s="1" customFormat="1" ht="30" customHeight="1" x14ac:dyDescent="0.25">
      <c r="A141" s="2" t="s">
        <v>28</v>
      </c>
      <c r="B141" s="2" t="s">
        <v>289</v>
      </c>
      <c r="C141" s="9" t="s">
        <v>290</v>
      </c>
      <c r="D141" s="5">
        <v>754.24</v>
      </c>
      <c r="E141" s="10"/>
      <c r="F141" s="5">
        <f>D141*0.865123</f>
        <v>652.51037152000004</v>
      </c>
      <c r="G141" s="5">
        <f>D141*0.3794126</f>
        <v>286.16815942400001</v>
      </c>
      <c r="H141" s="5">
        <f>D141*0.967458</f>
        <v>729.69552192000003</v>
      </c>
      <c r="I141" s="5">
        <f t="shared" si="10"/>
        <v>286.16815942400001</v>
      </c>
      <c r="J141" s="5">
        <f t="shared" si="11"/>
        <v>286.16815942400001</v>
      </c>
      <c r="K141" s="5">
        <f>D135*0.487521</f>
        <v>387.15017652</v>
      </c>
      <c r="L141" s="5">
        <f>D141*0.812365</f>
        <v>612.71817759999999</v>
      </c>
      <c r="M141" s="5">
        <f>D141*0.685241</f>
        <v>516.83617184000002</v>
      </c>
      <c r="N141" s="5">
        <f>D141*0.8</f>
        <v>603.39200000000005</v>
      </c>
      <c r="O141" s="7">
        <f t="shared" si="8"/>
        <v>286.16815942400001</v>
      </c>
      <c r="P141" s="5">
        <f t="shared" si="9"/>
        <v>729.69552192000003</v>
      </c>
    </row>
    <row r="142" spans="1:16" s="1" customFormat="1" ht="30" customHeight="1" x14ac:dyDescent="0.25">
      <c r="A142" s="2" t="s">
        <v>28</v>
      </c>
      <c r="B142" s="2" t="s">
        <v>291</v>
      </c>
      <c r="C142" s="9" t="s">
        <v>292</v>
      </c>
      <c r="D142" s="5">
        <v>754.24</v>
      </c>
      <c r="E142" s="10"/>
      <c r="F142" s="5">
        <f>D142*0.865123</f>
        <v>652.51037152000004</v>
      </c>
      <c r="G142" s="5">
        <f>D142*0.3794126</f>
        <v>286.16815942400001</v>
      </c>
      <c r="H142" s="5">
        <f>D142*0.967458</f>
        <v>729.69552192000003</v>
      </c>
      <c r="I142" s="5">
        <f t="shared" si="10"/>
        <v>286.16815942400001</v>
      </c>
      <c r="J142" s="5">
        <f t="shared" si="11"/>
        <v>286.16815942400001</v>
      </c>
      <c r="K142" s="5">
        <f>D136*0.487521</f>
        <v>387.15017652</v>
      </c>
      <c r="L142" s="5">
        <f>D142*0.812365</f>
        <v>612.71817759999999</v>
      </c>
      <c r="M142" s="5">
        <f>D142*0.685241</f>
        <v>516.83617184000002</v>
      </c>
      <c r="N142" s="5">
        <f>D142*0.8</f>
        <v>603.39200000000005</v>
      </c>
      <c r="O142" s="7">
        <f t="shared" si="8"/>
        <v>286.16815942400001</v>
      </c>
      <c r="P142" s="5">
        <f t="shared" si="9"/>
        <v>729.69552192000003</v>
      </c>
    </row>
    <row r="143" spans="1:16" s="1" customFormat="1" ht="30" customHeight="1" x14ac:dyDescent="0.25">
      <c r="A143" s="2" t="s">
        <v>28</v>
      </c>
      <c r="B143" s="2" t="s">
        <v>293</v>
      </c>
      <c r="C143" s="9" t="s">
        <v>294</v>
      </c>
      <c r="D143" s="5">
        <v>754.24</v>
      </c>
      <c r="E143" s="10"/>
      <c r="F143" s="5">
        <f>D143*0.865123</f>
        <v>652.51037152000004</v>
      </c>
      <c r="G143" s="5">
        <f>D143*0.3794126</f>
        <v>286.16815942400001</v>
      </c>
      <c r="H143" s="5">
        <f>D143*0.967458</f>
        <v>729.69552192000003</v>
      </c>
      <c r="I143" s="5">
        <f t="shared" si="10"/>
        <v>286.16815942400001</v>
      </c>
      <c r="J143" s="5">
        <f t="shared" si="11"/>
        <v>286.16815942400001</v>
      </c>
      <c r="K143" s="5">
        <f>D137*0.487521</f>
        <v>367.70783904000001</v>
      </c>
      <c r="L143" s="5">
        <f>D143*0.812365</f>
        <v>612.71817759999999</v>
      </c>
      <c r="M143" s="5">
        <f>D143*0.685241</f>
        <v>516.83617184000002</v>
      </c>
      <c r="N143" s="5">
        <f>D143*0.8</f>
        <v>603.39200000000005</v>
      </c>
      <c r="O143" s="7">
        <f t="shared" si="8"/>
        <v>286.16815942400001</v>
      </c>
      <c r="P143" s="5">
        <f t="shared" si="9"/>
        <v>729.69552192000003</v>
      </c>
    </row>
    <row r="144" spans="1:16" s="1" customFormat="1" ht="30" customHeight="1" x14ac:dyDescent="0.25">
      <c r="A144" s="2" t="s">
        <v>28</v>
      </c>
      <c r="B144" s="2" t="s">
        <v>295</v>
      </c>
      <c r="C144" s="9" t="s">
        <v>296</v>
      </c>
      <c r="D144" s="5">
        <v>754.24</v>
      </c>
      <c r="E144" s="10"/>
      <c r="F144" s="5">
        <f>D144*0.865123</f>
        <v>652.51037152000004</v>
      </c>
      <c r="G144" s="5">
        <f>D144*0.3794126</f>
        <v>286.16815942400001</v>
      </c>
      <c r="H144" s="5">
        <f>D144*0.967458</f>
        <v>729.69552192000003</v>
      </c>
      <c r="I144" s="5">
        <f t="shared" si="10"/>
        <v>286.16815942400001</v>
      </c>
      <c r="J144" s="5">
        <f t="shared" si="11"/>
        <v>286.16815942400001</v>
      </c>
      <c r="K144" s="5">
        <f>D138*0.487521</f>
        <v>367.70783904000001</v>
      </c>
      <c r="L144" s="5">
        <f>D144*0.812365</f>
        <v>612.71817759999999</v>
      </c>
      <c r="M144" s="5">
        <f>D144*0.685241</f>
        <v>516.83617184000002</v>
      </c>
      <c r="N144" s="5">
        <f>D144*0.8</f>
        <v>603.39200000000005</v>
      </c>
      <c r="O144" s="7">
        <f t="shared" si="8"/>
        <v>286.16815942400001</v>
      </c>
      <c r="P144" s="5">
        <f t="shared" si="9"/>
        <v>729.69552192000003</v>
      </c>
    </row>
    <row r="145" spans="1:16" s="1" customFormat="1" ht="30" customHeight="1" x14ac:dyDescent="0.25">
      <c r="A145" s="2" t="s">
        <v>28</v>
      </c>
      <c r="B145" s="2" t="s">
        <v>297</v>
      </c>
      <c r="C145" s="9" t="s">
        <v>298</v>
      </c>
      <c r="D145" s="5">
        <v>754.24</v>
      </c>
      <c r="E145" s="10"/>
      <c r="F145" s="5">
        <f>D145*0.865123</f>
        <v>652.51037152000004</v>
      </c>
      <c r="G145" s="5">
        <f>D145*0.3794126</f>
        <v>286.16815942400001</v>
      </c>
      <c r="H145" s="5">
        <f>D145*0.967458</f>
        <v>729.69552192000003</v>
      </c>
      <c r="I145" s="5">
        <f t="shared" si="10"/>
        <v>286.16815942400001</v>
      </c>
      <c r="J145" s="5">
        <f t="shared" si="11"/>
        <v>286.16815942400001</v>
      </c>
      <c r="K145" s="5">
        <f>D139*0.487521</f>
        <v>367.70783904000001</v>
      </c>
      <c r="L145" s="5">
        <f>D145*0.812365</f>
        <v>612.71817759999999</v>
      </c>
      <c r="M145" s="5">
        <f>D145*0.685241</f>
        <v>516.83617184000002</v>
      </c>
      <c r="N145" s="5">
        <f>D145*0.8</f>
        <v>603.39200000000005</v>
      </c>
      <c r="O145" s="7">
        <f t="shared" si="8"/>
        <v>286.16815942400001</v>
      </c>
      <c r="P145" s="5">
        <f t="shared" si="9"/>
        <v>729.69552192000003</v>
      </c>
    </row>
    <row r="146" spans="1:16" s="1" customFormat="1" ht="30" customHeight="1" x14ac:dyDescent="0.25">
      <c r="A146" s="2" t="s">
        <v>28</v>
      </c>
      <c r="B146" s="2" t="s">
        <v>299</v>
      </c>
      <c r="C146" s="9" t="s">
        <v>300</v>
      </c>
      <c r="D146" s="5">
        <v>754.24</v>
      </c>
      <c r="E146" s="10"/>
      <c r="F146" s="5">
        <f>D146*0.865123</f>
        <v>652.51037152000004</v>
      </c>
      <c r="G146" s="5">
        <f>D146*0.3794126</f>
        <v>286.16815942400001</v>
      </c>
      <c r="H146" s="5">
        <f>D146*0.967458</f>
        <v>729.69552192000003</v>
      </c>
      <c r="I146" s="5">
        <f t="shared" si="10"/>
        <v>286.16815942400001</v>
      </c>
      <c r="J146" s="5">
        <f t="shared" si="11"/>
        <v>286.16815942400001</v>
      </c>
      <c r="K146" s="5">
        <f>D140*0.487521</f>
        <v>367.70783904000001</v>
      </c>
      <c r="L146" s="5">
        <f>D146*0.812365</f>
        <v>612.71817759999999</v>
      </c>
      <c r="M146" s="5">
        <f>D146*0.685241</f>
        <v>516.83617184000002</v>
      </c>
      <c r="N146" s="5">
        <f>D146*0.8</f>
        <v>603.39200000000005</v>
      </c>
      <c r="O146" s="7">
        <f t="shared" si="8"/>
        <v>286.16815942400001</v>
      </c>
      <c r="P146" s="5">
        <f t="shared" si="9"/>
        <v>729.69552192000003</v>
      </c>
    </row>
    <row r="147" spans="1:16" s="1" customFormat="1" ht="30" customHeight="1" x14ac:dyDescent="0.25">
      <c r="A147" s="2" t="s">
        <v>28</v>
      </c>
      <c r="B147" s="2" t="s">
        <v>301</v>
      </c>
      <c r="C147" s="9" t="s">
        <v>302</v>
      </c>
      <c r="D147" s="5">
        <v>754.24</v>
      </c>
      <c r="E147" s="10"/>
      <c r="F147" s="5">
        <f>D147*0.865123</f>
        <v>652.51037152000004</v>
      </c>
      <c r="G147" s="5">
        <f>D147*0.3794126</f>
        <v>286.16815942400001</v>
      </c>
      <c r="H147" s="5">
        <f>D147*0.967458</f>
        <v>729.69552192000003</v>
      </c>
      <c r="I147" s="5">
        <f t="shared" si="10"/>
        <v>286.16815942400001</v>
      </c>
      <c r="J147" s="5">
        <f t="shared" si="11"/>
        <v>286.16815942400001</v>
      </c>
      <c r="K147" s="5">
        <f>D141*0.487521</f>
        <v>367.70783904000001</v>
      </c>
      <c r="L147" s="5">
        <f>D147*0.812365</f>
        <v>612.71817759999999</v>
      </c>
      <c r="M147" s="5">
        <f>D147*0.685241</f>
        <v>516.83617184000002</v>
      </c>
      <c r="N147" s="5">
        <f>D147*0.8</f>
        <v>603.39200000000005</v>
      </c>
      <c r="O147" s="7">
        <f t="shared" si="8"/>
        <v>286.16815942400001</v>
      </c>
      <c r="P147" s="5">
        <f t="shared" si="9"/>
        <v>729.69552192000003</v>
      </c>
    </row>
    <row r="148" spans="1:16" s="1" customFormat="1" ht="30" customHeight="1" x14ac:dyDescent="0.25">
      <c r="A148" s="2" t="s">
        <v>28</v>
      </c>
      <c r="B148" s="2" t="s">
        <v>303</v>
      </c>
      <c r="C148" s="2" t="s">
        <v>304</v>
      </c>
      <c r="D148" s="5">
        <v>754.24</v>
      </c>
      <c r="E148" s="10"/>
      <c r="F148" s="5">
        <f>D148*0.865123</f>
        <v>652.51037152000004</v>
      </c>
      <c r="G148" s="5">
        <f>D148*0.3794126</f>
        <v>286.16815942400001</v>
      </c>
      <c r="H148" s="5">
        <f>D148*0.967458</f>
        <v>729.69552192000003</v>
      </c>
      <c r="I148" s="5">
        <f t="shared" si="10"/>
        <v>286.16815942400001</v>
      </c>
      <c r="J148" s="5">
        <f t="shared" si="11"/>
        <v>286.16815942400001</v>
      </c>
      <c r="K148" s="5">
        <f>D142*0.487521</f>
        <v>367.70783904000001</v>
      </c>
      <c r="L148" s="5">
        <f>D148*0.812365</f>
        <v>612.71817759999999</v>
      </c>
      <c r="M148" s="5">
        <f>D148*0.685241</f>
        <v>516.83617184000002</v>
      </c>
      <c r="N148" s="5">
        <f>D148*0.8</f>
        <v>603.39200000000005</v>
      </c>
      <c r="O148" s="7">
        <f t="shared" si="8"/>
        <v>286.16815942400001</v>
      </c>
      <c r="P148" s="5">
        <f t="shared" si="9"/>
        <v>729.69552192000003</v>
      </c>
    </row>
    <row r="149" spans="1:16" s="1" customFormat="1" ht="30" customHeight="1" x14ac:dyDescent="0.25">
      <c r="A149" s="2" t="s">
        <v>28</v>
      </c>
      <c r="B149" s="2" t="s">
        <v>305</v>
      </c>
      <c r="C149" s="9" t="s">
        <v>306</v>
      </c>
      <c r="D149" s="5">
        <v>754.24</v>
      </c>
      <c r="E149" s="10"/>
      <c r="F149" s="5">
        <f>D149*0.865123</f>
        <v>652.51037152000004</v>
      </c>
      <c r="G149" s="5">
        <f>D149*0.3794126</f>
        <v>286.16815942400001</v>
      </c>
      <c r="H149" s="5">
        <f>D149*0.967458</f>
        <v>729.69552192000003</v>
      </c>
      <c r="I149" s="5">
        <f t="shared" si="10"/>
        <v>286.16815942400001</v>
      </c>
      <c r="J149" s="5">
        <f t="shared" si="11"/>
        <v>286.16815942400001</v>
      </c>
      <c r="K149" s="5">
        <f>D143*0.487521</f>
        <v>367.70783904000001</v>
      </c>
      <c r="L149" s="5">
        <f>D149*0.812365</f>
        <v>612.71817759999999</v>
      </c>
      <c r="M149" s="5">
        <f>D149*0.685241</f>
        <v>516.83617184000002</v>
      </c>
      <c r="N149" s="5">
        <f>D149*0.8</f>
        <v>603.39200000000005</v>
      </c>
      <c r="O149" s="7">
        <f t="shared" si="8"/>
        <v>286.16815942400001</v>
      </c>
      <c r="P149" s="5">
        <f t="shared" si="9"/>
        <v>729.69552192000003</v>
      </c>
    </row>
    <row r="150" spans="1:16" s="1" customFormat="1" ht="30" customHeight="1" x14ac:dyDescent="0.25">
      <c r="A150" s="2" t="s">
        <v>28</v>
      </c>
      <c r="B150" s="2" t="s">
        <v>307</v>
      </c>
      <c r="C150" s="2" t="s">
        <v>308</v>
      </c>
      <c r="D150" s="5">
        <v>583</v>
      </c>
      <c r="E150" s="10"/>
      <c r="F150" s="5">
        <f>D150*0.865123</f>
        <v>504.36670899999996</v>
      </c>
      <c r="G150" s="5">
        <f>D150*0.3794126</f>
        <v>221.1975458</v>
      </c>
      <c r="H150" s="5">
        <f>D150*0.967458</f>
        <v>564.02801399999998</v>
      </c>
      <c r="I150" s="5">
        <f t="shared" si="10"/>
        <v>221.1975458</v>
      </c>
      <c r="J150" s="5">
        <f t="shared" si="11"/>
        <v>221.1975458</v>
      </c>
      <c r="K150" s="5">
        <f>D144*0.487521</f>
        <v>367.70783904000001</v>
      </c>
      <c r="L150" s="5">
        <f>D150*0.812365</f>
        <v>473.60879499999999</v>
      </c>
      <c r="M150" s="5">
        <f>D150*0.685241</f>
        <v>399.49550299999999</v>
      </c>
      <c r="N150" s="5">
        <f>D150*0.8</f>
        <v>466.40000000000003</v>
      </c>
      <c r="O150" s="7">
        <f t="shared" si="8"/>
        <v>221.1975458</v>
      </c>
      <c r="P150" s="5">
        <f t="shared" si="9"/>
        <v>564.02801399999998</v>
      </c>
    </row>
    <row r="151" spans="1:16" s="1" customFormat="1" ht="30" customHeight="1" x14ac:dyDescent="0.25">
      <c r="A151" s="2" t="s">
        <v>28</v>
      </c>
      <c r="B151" s="2" t="s">
        <v>309</v>
      </c>
      <c r="C151" s="9" t="s">
        <v>310</v>
      </c>
      <c r="D151" s="5">
        <v>582.52</v>
      </c>
      <c r="E151" s="10"/>
      <c r="F151" s="5">
        <f>D151*0.865123</f>
        <v>503.95144995999999</v>
      </c>
      <c r="G151" s="5">
        <f>D151*0.3794126</f>
        <v>221.01542775199999</v>
      </c>
      <c r="H151" s="5">
        <f>D151*0.967458</f>
        <v>563.56363415999999</v>
      </c>
      <c r="I151" s="5">
        <f t="shared" si="10"/>
        <v>221.01542775199999</v>
      </c>
      <c r="J151" s="5">
        <f t="shared" si="11"/>
        <v>221.01542775199999</v>
      </c>
      <c r="K151" s="5">
        <f>D145*0.487521</f>
        <v>367.70783904000001</v>
      </c>
      <c r="L151" s="5">
        <f>D151*0.812365</f>
        <v>473.21885979999996</v>
      </c>
      <c r="M151" s="5">
        <f>D151*0.685241</f>
        <v>399.16658731999996</v>
      </c>
      <c r="N151" s="5">
        <f>D151*0.8</f>
        <v>466.01600000000002</v>
      </c>
      <c r="O151" s="7">
        <f t="shared" si="8"/>
        <v>221.01542775199999</v>
      </c>
      <c r="P151" s="5">
        <f t="shared" si="9"/>
        <v>563.56363415999999</v>
      </c>
    </row>
    <row r="152" spans="1:16" s="1" customFormat="1" ht="30" customHeight="1" x14ac:dyDescent="0.25">
      <c r="A152" s="2" t="s">
        <v>28</v>
      </c>
      <c r="B152" s="2" t="s">
        <v>311</v>
      </c>
      <c r="C152" s="9" t="s">
        <v>312</v>
      </c>
      <c r="D152" s="5">
        <v>562.96</v>
      </c>
      <c r="E152" s="10"/>
      <c r="F152" s="5">
        <f>D152*0.865123</f>
        <v>487.02964408000003</v>
      </c>
      <c r="G152" s="5">
        <f>D152*0.3794126</f>
        <v>213.59411729600001</v>
      </c>
      <c r="H152" s="5">
        <f>D152*0.967458</f>
        <v>544.64015568000002</v>
      </c>
      <c r="I152" s="5">
        <f t="shared" si="10"/>
        <v>213.59411729600001</v>
      </c>
      <c r="J152" s="5">
        <f t="shared" si="11"/>
        <v>213.59411729600001</v>
      </c>
      <c r="K152" s="5">
        <f>D146*0.487521</f>
        <v>367.70783904000001</v>
      </c>
      <c r="L152" s="5">
        <f>D152*0.812365</f>
        <v>457.32900040000004</v>
      </c>
      <c r="M152" s="5">
        <f>D152*0.685241</f>
        <v>385.76327336000003</v>
      </c>
      <c r="N152" s="5">
        <f>D152*0.8</f>
        <v>450.36800000000005</v>
      </c>
      <c r="O152" s="7">
        <f t="shared" si="8"/>
        <v>213.59411729600001</v>
      </c>
      <c r="P152" s="5">
        <f t="shared" si="9"/>
        <v>544.64015568000002</v>
      </c>
    </row>
    <row r="153" spans="1:16" s="1" customFormat="1" ht="30" customHeight="1" x14ac:dyDescent="0.25">
      <c r="A153" s="2" t="s">
        <v>28</v>
      </c>
      <c r="B153" s="2" t="s">
        <v>313</v>
      </c>
      <c r="C153" s="9" t="s">
        <v>314</v>
      </c>
      <c r="D153" s="5">
        <v>544.94000000000005</v>
      </c>
      <c r="E153" s="10"/>
      <c r="F153" s="5">
        <f>D153*0.865123</f>
        <v>471.44012762000006</v>
      </c>
      <c r="G153" s="5">
        <f>D153*0.3794126</f>
        <v>206.75710224400001</v>
      </c>
      <c r="H153" s="5">
        <f>D153*0.967458</f>
        <v>527.20656252000003</v>
      </c>
      <c r="I153" s="5">
        <f t="shared" si="10"/>
        <v>206.75710224400001</v>
      </c>
      <c r="J153" s="5">
        <f t="shared" si="11"/>
        <v>206.75710224400001</v>
      </c>
      <c r="K153" s="5">
        <f>D147*0.487521</f>
        <v>367.70783904000001</v>
      </c>
      <c r="L153" s="5">
        <f>D153*0.812365</f>
        <v>442.69018310000007</v>
      </c>
      <c r="M153" s="5">
        <f>D153*0.685241</f>
        <v>373.41523054000004</v>
      </c>
      <c r="N153" s="5">
        <f>D153*0.8</f>
        <v>435.95200000000006</v>
      </c>
      <c r="O153" s="7">
        <f t="shared" si="8"/>
        <v>206.75710224400001</v>
      </c>
      <c r="P153" s="5">
        <f t="shared" si="9"/>
        <v>527.20656252000003</v>
      </c>
    </row>
    <row r="154" spans="1:16" s="1" customFormat="1" ht="30" customHeight="1" x14ac:dyDescent="0.25">
      <c r="A154" s="2" t="s">
        <v>28</v>
      </c>
      <c r="B154" s="2" t="s">
        <v>315</v>
      </c>
      <c r="C154" s="9" t="s">
        <v>316</v>
      </c>
      <c r="D154" s="5">
        <v>540.44000000000005</v>
      </c>
      <c r="E154" s="10"/>
      <c r="F154" s="5">
        <f>D154*0.865123</f>
        <v>467.54707412000005</v>
      </c>
      <c r="G154" s="5">
        <f>D154*0.3794126</f>
        <v>205.04974554400002</v>
      </c>
      <c r="H154" s="5">
        <f>D154*0.967458</f>
        <v>522.85300152000002</v>
      </c>
      <c r="I154" s="5">
        <f t="shared" si="10"/>
        <v>205.04974554400002</v>
      </c>
      <c r="J154" s="5">
        <f t="shared" si="11"/>
        <v>205.04974554400002</v>
      </c>
      <c r="K154" s="5">
        <f>D148*0.487521</f>
        <v>367.70783904000001</v>
      </c>
      <c r="L154" s="5">
        <f>D154*0.812365</f>
        <v>439.03454060000007</v>
      </c>
      <c r="M154" s="5">
        <f>D154*0.685241</f>
        <v>370.33164604000001</v>
      </c>
      <c r="N154" s="5">
        <f>D154*0.8</f>
        <v>432.35200000000009</v>
      </c>
      <c r="O154" s="7">
        <f t="shared" si="8"/>
        <v>205.04974554400002</v>
      </c>
      <c r="P154" s="5">
        <f t="shared" si="9"/>
        <v>522.85300152000002</v>
      </c>
    </row>
    <row r="155" spans="1:16" s="1" customFormat="1" ht="30" customHeight="1" x14ac:dyDescent="0.25">
      <c r="A155" s="2" t="s">
        <v>28</v>
      </c>
      <c r="B155" s="2" t="s">
        <v>317</v>
      </c>
      <c r="C155" s="9" t="s">
        <v>318</v>
      </c>
      <c r="D155" s="5">
        <v>540.44000000000005</v>
      </c>
      <c r="E155" s="10"/>
      <c r="F155" s="5">
        <f>D155*0.865123</f>
        <v>467.54707412000005</v>
      </c>
      <c r="G155" s="5">
        <f>D155*0.3794126</f>
        <v>205.04974554400002</v>
      </c>
      <c r="H155" s="5">
        <f>D155*0.967458</f>
        <v>522.85300152000002</v>
      </c>
      <c r="I155" s="5">
        <f t="shared" si="10"/>
        <v>205.04974554400002</v>
      </c>
      <c r="J155" s="5">
        <f t="shared" si="11"/>
        <v>205.04974554400002</v>
      </c>
      <c r="K155" s="5">
        <f>D149*0.487521</f>
        <v>367.70783904000001</v>
      </c>
      <c r="L155" s="5">
        <f>D155*0.812365</f>
        <v>439.03454060000007</v>
      </c>
      <c r="M155" s="5">
        <f>D155*0.685241</f>
        <v>370.33164604000001</v>
      </c>
      <c r="N155" s="5">
        <f>D155*0.8</f>
        <v>432.35200000000009</v>
      </c>
      <c r="O155" s="7">
        <f t="shared" si="8"/>
        <v>205.04974554400002</v>
      </c>
      <c r="P155" s="5">
        <f t="shared" si="9"/>
        <v>522.85300152000002</v>
      </c>
    </row>
    <row r="156" spans="1:16" s="1" customFormat="1" ht="30" customHeight="1" x14ac:dyDescent="0.25">
      <c r="A156" s="2" t="s">
        <v>28</v>
      </c>
      <c r="B156" s="2" t="s">
        <v>319</v>
      </c>
      <c r="C156" s="9" t="s">
        <v>320</v>
      </c>
      <c r="D156" s="5">
        <v>533.17999999999995</v>
      </c>
      <c r="E156" s="10"/>
      <c r="F156" s="5">
        <f>D156*0.865123</f>
        <v>461.26628113999993</v>
      </c>
      <c r="G156" s="5">
        <f>D156*0.3794126</f>
        <v>202.29521006799999</v>
      </c>
      <c r="H156" s="5">
        <f>D156*0.967458</f>
        <v>515.82925643999999</v>
      </c>
      <c r="I156" s="5">
        <f t="shared" si="10"/>
        <v>202.29521006799999</v>
      </c>
      <c r="J156" s="5">
        <f t="shared" si="11"/>
        <v>202.29521006799999</v>
      </c>
      <c r="K156" s="5">
        <f>D150*0.487521</f>
        <v>284.22474299999999</v>
      </c>
      <c r="L156" s="5">
        <f>D156*0.812365</f>
        <v>433.13677069999994</v>
      </c>
      <c r="M156" s="5">
        <f>D156*0.685241</f>
        <v>365.35679637999993</v>
      </c>
      <c r="N156" s="5">
        <f>D156*0.8</f>
        <v>426.54399999999998</v>
      </c>
      <c r="O156" s="7">
        <f t="shared" si="8"/>
        <v>202.29521006799999</v>
      </c>
      <c r="P156" s="5">
        <f t="shared" si="9"/>
        <v>515.82925643999999</v>
      </c>
    </row>
    <row r="157" spans="1:16" s="1" customFormat="1" ht="30" customHeight="1" x14ac:dyDescent="0.25">
      <c r="A157" s="2" t="s">
        <v>28</v>
      </c>
      <c r="B157" s="2" t="s">
        <v>321</v>
      </c>
      <c r="C157" s="9" t="s">
        <v>322</v>
      </c>
      <c r="D157" s="5">
        <v>532.28</v>
      </c>
      <c r="E157" s="10"/>
      <c r="F157" s="5">
        <f>D157*0.865123</f>
        <v>460.48767043999999</v>
      </c>
      <c r="G157" s="5">
        <f>D157*0.3794126</f>
        <v>201.95373872799999</v>
      </c>
      <c r="H157" s="5">
        <f>D157*0.967458</f>
        <v>514.95854424000004</v>
      </c>
      <c r="I157" s="5">
        <f t="shared" si="10"/>
        <v>201.95373872799999</v>
      </c>
      <c r="J157" s="5">
        <f t="shared" si="11"/>
        <v>201.95373872799999</v>
      </c>
      <c r="K157" s="5">
        <f>D151*0.487521</f>
        <v>283.99073291999997</v>
      </c>
      <c r="L157" s="5">
        <f>D157*0.812365</f>
        <v>432.40564219999999</v>
      </c>
      <c r="M157" s="5">
        <f>D157*0.685241</f>
        <v>364.74007947999996</v>
      </c>
      <c r="N157" s="5">
        <f>D157*0.8</f>
        <v>425.82400000000001</v>
      </c>
      <c r="O157" s="7">
        <f t="shared" si="8"/>
        <v>201.95373872799999</v>
      </c>
      <c r="P157" s="5">
        <f t="shared" si="9"/>
        <v>514.95854424000004</v>
      </c>
    </row>
    <row r="158" spans="1:16" s="1" customFormat="1" ht="30" customHeight="1" x14ac:dyDescent="0.25">
      <c r="A158" s="2" t="s">
        <v>28</v>
      </c>
      <c r="B158" s="2" t="s">
        <v>323</v>
      </c>
      <c r="C158" s="9" t="s">
        <v>324</v>
      </c>
      <c r="D158" s="5">
        <v>532.28</v>
      </c>
      <c r="E158" s="10"/>
      <c r="F158" s="5">
        <f>D158*0.865123</f>
        <v>460.48767043999999</v>
      </c>
      <c r="G158" s="5">
        <f>D158*0.3794126</f>
        <v>201.95373872799999</v>
      </c>
      <c r="H158" s="5">
        <f>D158*0.967458</f>
        <v>514.95854424000004</v>
      </c>
      <c r="I158" s="5">
        <f t="shared" si="10"/>
        <v>201.95373872799999</v>
      </c>
      <c r="J158" s="5">
        <f t="shared" si="11"/>
        <v>201.95373872799999</v>
      </c>
      <c r="K158" s="5">
        <f>D152*0.487521</f>
        <v>274.45482215999999</v>
      </c>
      <c r="L158" s="5">
        <f>D158*0.812365</f>
        <v>432.40564219999999</v>
      </c>
      <c r="M158" s="5">
        <f>D158*0.685241</f>
        <v>364.74007947999996</v>
      </c>
      <c r="N158" s="5">
        <f>D158*0.8</f>
        <v>425.82400000000001</v>
      </c>
      <c r="O158" s="7">
        <f t="shared" si="8"/>
        <v>201.95373872799999</v>
      </c>
      <c r="P158" s="5">
        <f t="shared" si="9"/>
        <v>514.95854424000004</v>
      </c>
    </row>
    <row r="159" spans="1:16" s="1" customFormat="1" ht="30" customHeight="1" x14ac:dyDescent="0.25">
      <c r="A159" s="2" t="s">
        <v>28</v>
      </c>
      <c r="B159" s="2" t="s">
        <v>325</v>
      </c>
      <c r="C159" s="9" t="s">
        <v>326</v>
      </c>
      <c r="D159" s="5">
        <v>532.28</v>
      </c>
      <c r="E159" s="10"/>
      <c r="F159" s="5">
        <f>D159*0.865123</f>
        <v>460.48767043999999</v>
      </c>
      <c r="G159" s="5">
        <f>D159*0.3794126</f>
        <v>201.95373872799999</v>
      </c>
      <c r="H159" s="5">
        <f>D159*0.967458</f>
        <v>514.95854424000004</v>
      </c>
      <c r="I159" s="5">
        <f t="shared" si="10"/>
        <v>201.95373872799999</v>
      </c>
      <c r="J159" s="5">
        <f t="shared" si="11"/>
        <v>201.95373872799999</v>
      </c>
      <c r="K159" s="5">
        <f>D153*0.487521</f>
        <v>265.66969374000001</v>
      </c>
      <c r="L159" s="5">
        <f>D159*0.812365</f>
        <v>432.40564219999999</v>
      </c>
      <c r="M159" s="5">
        <f>D159*0.685241</f>
        <v>364.74007947999996</v>
      </c>
      <c r="N159" s="5">
        <f>D159*0.8</f>
        <v>425.82400000000001</v>
      </c>
      <c r="O159" s="7">
        <f t="shared" si="8"/>
        <v>201.95373872799999</v>
      </c>
      <c r="P159" s="5">
        <f t="shared" si="9"/>
        <v>514.95854424000004</v>
      </c>
    </row>
    <row r="160" spans="1:16" s="1" customFormat="1" ht="30" customHeight="1" x14ac:dyDescent="0.25">
      <c r="A160" s="2" t="s">
        <v>28</v>
      </c>
      <c r="B160" s="2" t="s">
        <v>327</v>
      </c>
      <c r="C160" s="9" t="s">
        <v>328</v>
      </c>
      <c r="D160" s="5">
        <v>528.9</v>
      </c>
      <c r="E160" s="10"/>
      <c r="F160" s="5">
        <f>D160*0.865123</f>
        <v>457.56355469999994</v>
      </c>
      <c r="G160" s="5">
        <f>D160*0.3794126</f>
        <v>200.67132414</v>
      </c>
      <c r="H160" s="5">
        <f>D160*0.967458</f>
        <v>511.68853619999999</v>
      </c>
      <c r="I160" s="5">
        <f t="shared" si="10"/>
        <v>200.67132414</v>
      </c>
      <c r="J160" s="5">
        <f t="shared" si="11"/>
        <v>200.67132414</v>
      </c>
      <c r="K160" s="5">
        <f>D154*0.487521</f>
        <v>263.47584924</v>
      </c>
      <c r="L160" s="5">
        <f>D160*0.812365</f>
        <v>429.65984850000001</v>
      </c>
      <c r="M160" s="5">
        <f>D160*0.685241</f>
        <v>362.42396489999999</v>
      </c>
      <c r="N160" s="5">
        <f>D160*0.8</f>
        <v>423.12</v>
      </c>
      <c r="O160" s="7">
        <f t="shared" si="8"/>
        <v>200.67132414</v>
      </c>
      <c r="P160" s="5">
        <f t="shared" si="9"/>
        <v>511.68853619999999</v>
      </c>
    </row>
    <row r="161" spans="1:16" s="1" customFormat="1" ht="30" customHeight="1" x14ac:dyDescent="0.25">
      <c r="A161" s="2" t="s">
        <v>28</v>
      </c>
      <c r="B161" s="2" t="s">
        <v>329</v>
      </c>
      <c r="C161" s="9" t="s">
        <v>330</v>
      </c>
      <c r="D161" s="5">
        <v>528.9</v>
      </c>
      <c r="E161" s="10"/>
      <c r="F161" s="5">
        <f>D161*0.865123</f>
        <v>457.56355469999994</v>
      </c>
      <c r="G161" s="5">
        <f>D161*0.3794126</f>
        <v>200.67132414</v>
      </c>
      <c r="H161" s="5">
        <f>D161*0.967458</f>
        <v>511.68853619999999</v>
      </c>
      <c r="I161" s="5">
        <f t="shared" si="10"/>
        <v>200.67132414</v>
      </c>
      <c r="J161" s="5">
        <f t="shared" si="11"/>
        <v>200.67132414</v>
      </c>
      <c r="K161" s="5">
        <f>D155*0.487521</f>
        <v>263.47584924</v>
      </c>
      <c r="L161" s="5">
        <f>D161*0.812365</f>
        <v>429.65984850000001</v>
      </c>
      <c r="M161" s="5">
        <f>D161*0.685241</f>
        <v>362.42396489999999</v>
      </c>
      <c r="N161" s="5">
        <f>D161*0.8</f>
        <v>423.12</v>
      </c>
      <c r="O161" s="7">
        <f t="shared" si="8"/>
        <v>200.67132414</v>
      </c>
      <c r="P161" s="5">
        <f t="shared" si="9"/>
        <v>511.68853619999999</v>
      </c>
    </row>
    <row r="162" spans="1:16" s="1" customFormat="1" ht="30" customHeight="1" x14ac:dyDescent="0.25">
      <c r="A162" s="2" t="s">
        <v>28</v>
      </c>
      <c r="B162" s="2" t="s">
        <v>331</v>
      </c>
      <c r="C162" s="9" t="s">
        <v>332</v>
      </c>
      <c r="D162" s="5">
        <v>528.9</v>
      </c>
      <c r="E162" s="10"/>
      <c r="F162" s="5">
        <f>D162*0.865123</f>
        <v>457.56355469999994</v>
      </c>
      <c r="G162" s="5">
        <f>D162*0.3794126</f>
        <v>200.67132414</v>
      </c>
      <c r="H162" s="5">
        <f>D162*0.967458</f>
        <v>511.68853619999999</v>
      </c>
      <c r="I162" s="5">
        <f t="shared" si="10"/>
        <v>200.67132414</v>
      </c>
      <c r="J162" s="5">
        <f t="shared" si="11"/>
        <v>200.67132414</v>
      </c>
      <c r="K162" s="5">
        <f>D156*0.487521</f>
        <v>259.93644677999998</v>
      </c>
      <c r="L162" s="5">
        <f>D162*0.812365</f>
        <v>429.65984850000001</v>
      </c>
      <c r="M162" s="5">
        <f>D162*0.685241</f>
        <v>362.42396489999999</v>
      </c>
      <c r="N162" s="5">
        <f>D162*0.8</f>
        <v>423.12</v>
      </c>
      <c r="O162" s="7">
        <f t="shared" si="8"/>
        <v>200.67132414</v>
      </c>
      <c r="P162" s="5">
        <f t="shared" si="9"/>
        <v>511.68853619999999</v>
      </c>
    </row>
    <row r="163" spans="1:16" s="1" customFormat="1" ht="30" customHeight="1" x14ac:dyDescent="0.25">
      <c r="A163" s="2" t="s">
        <v>28</v>
      </c>
      <c r="B163" s="2" t="s">
        <v>333</v>
      </c>
      <c r="C163" s="9" t="s">
        <v>334</v>
      </c>
      <c r="D163" s="5">
        <v>528.9</v>
      </c>
      <c r="E163" s="10"/>
      <c r="F163" s="5">
        <f>D163*0.865123</f>
        <v>457.56355469999994</v>
      </c>
      <c r="G163" s="5">
        <f>D163*0.3794126</f>
        <v>200.67132414</v>
      </c>
      <c r="H163" s="5">
        <f>D163*0.967458</f>
        <v>511.68853619999999</v>
      </c>
      <c r="I163" s="5">
        <f t="shared" si="10"/>
        <v>200.67132414</v>
      </c>
      <c r="J163" s="5">
        <f t="shared" si="11"/>
        <v>200.67132414</v>
      </c>
      <c r="K163" s="5">
        <f>D157*0.487521</f>
        <v>259.49767787999997</v>
      </c>
      <c r="L163" s="5">
        <f>D163*0.812365</f>
        <v>429.65984850000001</v>
      </c>
      <c r="M163" s="5">
        <f>D163*0.685241</f>
        <v>362.42396489999999</v>
      </c>
      <c r="N163" s="5">
        <f>D163*0.8</f>
        <v>423.12</v>
      </c>
      <c r="O163" s="7">
        <f t="shared" si="8"/>
        <v>200.67132414</v>
      </c>
      <c r="P163" s="5">
        <f t="shared" si="9"/>
        <v>511.68853619999999</v>
      </c>
    </row>
    <row r="164" spans="1:16" s="1" customFormat="1" ht="30" customHeight="1" x14ac:dyDescent="0.25">
      <c r="A164" s="2" t="s">
        <v>28</v>
      </c>
      <c r="B164" s="2" t="s">
        <v>335</v>
      </c>
      <c r="C164" s="9" t="s">
        <v>336</v>
      </c>
      <c r="D164" s="5">
        <v>528.9</v>
      </c>
      <c r="E164" s="10"/>
      <c r="F164" s="5">
        <f>D164*0.865123</f>
        <v>457.56355469999994</v>
      </c>
      <c r="G164" s="5">
        <f>D164*0.3794126</f>
        <v>200.67132414</v>
      </c>
      <c r="H164" s="5">
        <f>D164*0.967458</f>
        <v>511.68853619999999</v>
      </c>
      <c r="I164" s="5">
        <f t="shared" si="10"/>
        <v>200.67132414</v>
      </c>
      <c r="J164" s="5">
        <f t="shared" si="11"/>
        <v>200.67132414</v>
      </c>
      <c r="K164" s="5">
        <f>D158*0.487521</f>
        <v>259.49767787999997</v>
      </c>
      <c r="L164" s="5">
        <f>D164*0.812365</f>
        <v>429.65984850000001</v>
      </c>
      <c r="M164" s="5">
        <f>D164*0.685241</f>
        <v>362.42396489999999</v>
      </c>
      <c r="N164" s="5">
        <f>D164*0.8</f>
        <v>423.12</v>
      </c>
      <c r="O164" s="7">
        <f t="shared" si="8"/>
        <v>200.67132414</v>
      </c>
      <c r="P164" s="5">
        <f t="shared" si="9"/>
        <v>511.68853619999999</v>
      </c>
    </row>
    <row r="165" spans="1:16" s="1" customFormat="1" ht="30" customHeight="1" x14ac:dyDescent="0.25">
      <c r="A165" s="2" t="s">
        <v>28</v>
      </c>
      <c r="B165" s="2" t="s">
        <v>337</v>
      </c>
      <c r="C165" s="9" t="s">
        <v>338</v>
      </c>
      <c r="D165" s="5">
        <v>528.9</v>
      </c>
      <c r="E165" s="10"/>
      <c r="F165" s="5">
        <f>D165*0.865123</f>
        <v>457.56355469999994</v>
      </c>
      <c r="G165" s="5">
        <f>D165*0.3794126</f>
        <v>200.67132414</v>
      </c>
      <c r="H165" s="5">
        <f>D165*0.967458</f>
        <v>511.68853619999999</v>
      </c>
      <c r="I165" s="5">
        <f t="shared" si="10"/>
        <v>200.67132414</v>
      </c>
      <c r="J165" s="5">
        <f t="shared" si="11"/>
        <v>200.67132414</v>
      </c>
      <c r="K165" s="5">
        <f>D159*0.487521</f>
        <v>259.49767787999997</v>
      </c>
      <c r="L165" s="5">
        <f>D165*0.812365</f>
        <v>429.65984850000001</v>
      </c>
      <c r="M165" s="5">
        <f>D165*0.685241</f>
        <v>362.42396489999999</v>
      </c>
      <c r="N165" s="5">
        <f>D165*0.8</f>
        <v>423.12</v>
      </c>
      <c r="O165" s="7">
        <f t="shared" si="8"/>
        <v>200.67132414</v>
      </c>
      <c r="P165" s="5">
        <f t="shared" si="9"/>
        <v>511.68853619999999</v>
      </c>
    </row>
    <row r="166" spans="1:16" s="1" customFormat="1" ht="30" customHeight="1" x14ac:dyDescent="0.25">
      <c r="A166" s="2" t="s">
        <v>28</v>
      </c>
      <c r="B166" s="2" t="s">
        <v>339</v>
      </c>
      <c r="C166" s="9" t="s">
        <v>340</v>
      </c>
      <c r="D166" s="5">
        <v>528.9</v>
      </c>
      <c r="E166" s="10"/>
      <c r="F166" s="5">
        <f>D166*0.865123</f>
        <v>457.56355469999994</v>
      </c>
      <c r="G166" s="5">
        <f>D166*0.3794126</f>
        <v>200.67132414</v>
      </c>
      <c r="H166" s="5">
        <f>D166*0.967458</f>
        <v>511.68853619999999</v>
      </c>
      <c r="I166" s="5">
        <f t="shared" si="10"/>
        <v>200.67132414</v>
      </c>
      <c r="J166" s="5">
        <f t="shared" si="11"/>
        <v>200.67132414</v>
      </c>
      <c r="K166" s="5">
        <f>D160*0.487521</f>
        <v>257.84985689999996</v>
      </c>
      <c r="L166" s="5">
        <f>D166*0.812365</f>
        <v>429.65984850000001</v>
      </c>
      <c r="M166" s="5">
        <f>D166*0.685241</f>
        <v>362.42396489999999</v>
      </c>
      <c r="N166" s="5">
        <f>D166*0.8</f>
        <v>423.12</v>
      </c>
      <c r="O166" s="7">
        <f t="shared" si="8"/>
        <v>200.67132414</v>
      </c>
      <c r="P166" s="5">
        <f t="shared" si="9"/>
        <v>511.68853619999999</v>
      </c>
    </row>
    <row r="167" spans="1:16" s="1" customFormat="1" ht="30" customHeight="1" x14ac:dyDescent="0.25">
      <c r="A167" s="2" t="s">
        <v>28</v>
      </c>
      <c r="B167" s="2" t="s">
        <v>341</v>
      </c>
      <c r="C167" s="9" t="s">
        <v>342</v>
      </c>
      <c r="D167" s="5">
        <v>528.9</v>
      </c>
      <c r="E167" s="10"/>
      <c r="F167" s="5">
        <f>D167*0.865123</f>
        <v>457.56355469999994</v>
      </c>
      <c r="G167" s="5">
        <f>D167*0.3794126</f>
        <v>200.67132414</v>
      </c>
      <c r="H167" s="5">
        <f>D167*0.967458</f>
        <v>511.68853619999999</v>
      </c>
      <c r="I167" s="5">
        <f t="shared" si="10"/>
        <v>200.67132414</v>
      </c>
      <c r="J167" s="5">
        <f t="shared" si="11"/>
        <v>200.67132414</v>
      </c>
      <c r="K167" s="5">
        <f>D161*0.487521</f>
        <v>257.84985689999996</v>
      </c>
      <c r="L167" s="5">
        <f>D167*0.812365</f>
        <v>429.65984850000001</v>
      </c>
      <c r="M167" s="5">
        <f>D167*0.685241</f>
        <v>362.42396489999999</v>
      </c>
      <c r="N167" s="5">
        <f>D167*0.8</f>
        <v>423.12</v>
      </c>
      <c r="O167" s="7">
        <f t="shared" si="8"/>
        <v>200.67132414</v>
      </c>
      <c r="P167" s="5">
        <f t="shared" si="9"/>
        <v>511.68853619999999</v>
      </c>
    </row>
    <row r="168" spans="1:16" s="1" customFormat="1" ht="30" customHeight="1" x14ac:dyDescent="0.25">
      <c r="A168" s="2" t="s">
        <v>28</v>
      </c>
      <c r="B168" s="2" t="s">
        <v>343</v>
      </c>
      <c r="C168" s="9" t="s">
        <v>344</v>
      </c>
      <c r="D168" s="5">
        <v>528.9</v>
      </c>
      <c r="E168" s="10"/>
      <c r="F168" s="5">
        <f>D168*0.865123</f>
        <v>457.56355469999994</v>
      </c>
      <c r="G168" s="5">
        <f>D168*0.3794126</f>
        <v>200.67132414</v>
      </c>
      <c r="H168" s="5">
        <f>D168*0.967458</f>
        <v>511.68853619999999</v>
      </c>
      <c r="I168" s="5">
        <f t="shared" si="10"/>
        <v>200.67132414</v>
      </c>
      <c r="J168" s="5">
        <f t="shared" si="11"/>
        <v>200.67132414</v>
      </c>
      <c r="K168" s="5">
        <f>D162*0.487521</f>
        <v>257.84985689999996</v>
      </c>
      <c r="L168" s="5">
        <f>D168*0.812365</f>
        <v>429.65984850000001</v>
      </c>
      <c r="M168" s="5">
        <f>D168*0.685241</f>
        <v>362.42396489999999</v>
      </c>
      <c r="N168" s="5">
        <f>D168*0.8</f>
        <v>423.12</v>
      </c>
      <c r="O168" s="7">
        <f t="shared" si="8"/>
        <v>200.67132414</v>
      </c>
      <c r="P168" s="5">
        <f t="shared" si="9"/>
        <v>511.68853619999999</v>
      </c>
    </row>
    <row r="169" spans="1:16" s="1" customFormat="1" ht="30" customHeight="1" x14ac:dyDescent="0.25">
      <c r="A169" s="2" t="s">
        <v>28</v>
      </c>
      <c r="B169" s="2" t="s">
        <v>345</v>
      </c>
      <c r="C169" s="9" t="s">
        <v>346</v>
      </c>
      <c r="D169" s="5">
        <v>528.9</v>
      </c>
      <c r="E169" s="10"/>
      <c r="F169" s="5">
        <f>D169*0.865123</f>
        <v>457.56355469999994</v>
      </c>
      <c r="G169" s="5">
        <f>D169*0.3794126</f>
        <v>200.67132414</v>
      </c>
      <c r="H169" s="5">
        <f>D169*0.967458</f>
        <v>511.68853619999999</v>
      </c>
      <c r="I169" s="5">
        <f t="shared" si="10"/>
        <v>200.67132414</v>
      </c>
      <c r="J169" s="5">
        <f t="shared" si="11"/>
        <v>200.67132414</v>
      </c>
      <c r="K169" s="5">
        <f>D163*0.487521</f>
        <v>257.84985689999996</v>
      </c>
      <c r="L169" s="5">
        <f>D169*0.812365</f>
        <v>429.65984850000001</v>
      </c>
      <c r="M169" s="5">
        <f>D169*0.685241</f>
        <v>362.42396489999999</v>
      </c>
      <c r="N169" s="5">
        <f>D169*0.8</f>
        <v>423.12</v>
      </c>
      <c r="O169" s="7">
        <f t="shared" si="8"/>
        <v>200.67132414</v>
      </c>
      <c r="P169" s="5">
        <f t="shared" si="9"/>
        <v>511.68853619999999</v>
      </c>
    </row>
    <row r="170" spans="1:16" s="1" customFormat="1" ht="30" customHeight="1" x14ac:dyDescent="0.25">
      <c r="A170" s="2" t="s">
        <v>28</v>
      </c>
      <c r="B170" s="2" t="s">
        <v>347</v>
      </c>
      <c r="C170" s="9" t="s">
        <v>348</v>
      </c>
      <c r="D170" s="5">
        <v>522.55999999999995</v>
      </c>
      <c r="E170" s="10"/>
      <c r="F170" s="5">
        <f>D170*0.865123</f>
        <v>452.07867487999994</v>
      </c>
      <c r="G170" s="5">
        <f>D170*0.3794126</f>
        <v>198.26584825599997</v>
      </c>
      <c r="H170" s="5">
        <f>D170*0.967458</f>
        <v>505.55485247999997</v>
      </c>
      <c r="I170" s="5">
        <f t="shared" si="10"/>
        <v>198.26584825599997</v>
      </c>
      <c r="J170" s="5">
        <f t="shared" si="11"/>
        <v>198.26584825599997</v>
      </c>
      <c r="K170" s="5">
        <f>D164*0.487521</f>
        <v>257.84985689999996</v>
      </c>
      <c r="L170" s="5">
        <f>D170*0.812365</f>
        <v>424.50945439999998</v>
      </c>
      <c r="M170" s="5">
        <f>D170*0.685241</f>
        <v>358.07953695999998</v>
      </c>
      <c r="N170" s="5">
        <f>D170*0.8</f>
        <v>418.048</v>
      </c>
      <c r="O170" s="7">
        <f t="shared" si="8"/>
        <v>198.26584825599997</v>
      </c>
      <c r="P170" s="5">
        <f t="shared" si="9"/>
        <v>505.55485247999997</v>
      </c>
    </row>
    <row r="171" spans="1:16" s="1" customFormat="1" ht="30" customHeight="1" x14ac:dyDescent="0.25">
      <c r="A171" s="2" t="s">
        <v>28</v>
      </c>
      <c r="B171" s="2" t="s">
        <v>349</v>
      </c>
      <c r="C171" s="9" t="s">
        <v>350</v>
      </c>
      <c r="D171" s="5">
        <v>522.34</v>
      </c>
      <c r="E171" s="10"/>
      <c r="F171" s="5">
        <f>D171*0.865123</f>
        <v>451.88834782000004</v>
      </c>
      <c r="G171" s="5">
        <f>D171*0.3794126</f>
        <v>198.182377484</v>
      </c>
      <c r="H171" s="5">
        <f>D171*0.967458</f>
        <v>505.34201172000007</v>
      </c>
      <c r="I171" s="5">
        <f t="shared" si="10"/>
        <v>198.182377484</v>
      </c>
      <c r="J171" s="5">
        <f t="shared" si="11"/>
        <v>198.182377484</v>
      </c>
      <c r="K171" s="5">
        <f>D165*0.487521</f>
        <v>257.84985689999996</v>
      </c>
      <c r="L171" s="5">
        <f>D171*0.812365</f>
        <v>424.33073410000003</v>
      </c>
      <c r="M171" s="5">
        <f>D171*0.685241</f>
        <v>357.92878394000002</v>
      </c>
      <c r="N171" s="5">
        <f>D171*0.8</f>
        <v>417.87200000000007</v>
      </c>
      <c r="O171" s="7">
        <f t="shared" si="8"/>
        <v>198.182377484</v>
      </c>
      <c r="P171" s="5">
        <f t="shared" si="9"/>
        <v>505.34201172000007</v>
      </c>
    </row>
    <row r="172" spans="1:16" s="1" customFormat="1" ht="30" customHeight="1" x14ac:dyDescent="0.25">
      <c r="A172" s="2" t="s">
        <v>28</v>
      </c>
      <c r="B172" s="2" t="s">
        <v>351</v>
      </c>
      <c r="C172" s="9" t="s">
        <v>352</v>
      </c>
      <c r="D172" s="5">
        <v>522.34</v>
      </c>
      <c r="E172" s="10"/>
      <c r="F172" s="5">
        <f>D172*0.865123</f>
        <v>451.88834782000004</v>
      </c>
      <c r="G172" s="5">
        <f>D172*0.3794126</f>
        <v>198.182377484</v>
      </c>
      <c r="H172" s="5">
        <f>D172*0.967458</f>
        <v>505.34201172000007</v>
      </c>
      <c r="I172" s="5">
        <f t="shared" si="10"/>
        <v>198.182377484</v>
      </c>
      <c r="J172" s="5">
        <f t="shared" si="11"/>
        <v>198.182377484</v>
      </c>
      <c r="K172" s="5">
        <f>D166*0.487521</f>
        <v>257.84985689999996</v>
      </c>
      <c r="L172" s="5">
        <f>D172*0.812365</f>
        <v>424.33073410000003</v>
      </c>
      <c r="M172" s="5">
        <f>D172*0.685241</f>
        <v>357.92878394000002</v>
      </c>
      <c r="N172" s="5">
        <f>D172*0.8</f>
        <v>417.87200000000007</v>
      </c>
      <c r="O172" s="7">
        <f t="shared" si="8"/>
        <v>198.182377484</v>
      </c>
      <c r="P172" s="5">
        <f t="shared" si="9"/>
        <v>505.34201172000007</v>
      </c>
    </row>
    <row r="173" spans="1:16" s="1" customFormat="1" ht="30" customHeight="1" x14ac:dyDescent="0.25">
      <c r="A173" s="2" t="s">
        <v>28</v>
      </c>
      <c r="B173" s="2" t="s">
        <v>353</v>
      </c>
      <c r="C173" s="9" t="s">
        <v>354</v>
      </c>
      <c r="D173" s="5">
        <v>522.34</v>
      </c>
      <c r="E173" s="10"/>
      <c r="F173" s="5">
        <f>D173*0.865123</f>
        <v>451.88834782000004</v>
      </c>
      <c r="G173" s="5">
        <f>D173*0.3794126</f>
        <v>198.182377484</v>
      </c>
      <c r="H173" s="5">
        <f>D173*0.967458</f>
        <v>505.34201172000007</v>
      </c>
      <c r="I173" s="5">
        <f t="shared" si="10"/>
        <v>198.182377484</v>
      </c>
      <c r="J173" s="5">
        <f t="shared" si="11"/>
        <v>198.182377484</v>
      </c>
      <c r="K173" s="5">
        <f>D167*0.487521</f>
        <v>257.84985689999996</v>
      </c>
      <c r="L173" s="5">
        <f>D173*0.812365</f>
        <v>424.33073410000003</v>
      </c>
      <c r="M173" s="5">
        <f>D173*0.685241</f>
        <v>357.92878394000002</v>
      </c>
      <c r="N173" s="5">
        <f>D173*0.8</f>
        <v>417.87200000000007</v>
      </c>
      <c r="O173" s="7">
        <f t="shared" si="8"/>
        <v>198.182377484</v>
      </c>
      <c r="P173" s="5">
        <f t="shared" si="9"/>
        <v>505.34201172000007</v>
      </c>
    </row>
    <row r="174" spans="1:16" s="1" customFormat="1" ht="30" customHeight="1" x14ac:dyDescent="0.25">
      <c r="A174" s="2" t="s">
        <v>28</v>
      </c>
      <c r="B174" s="2" t="s">
        <v>355</v>
      </c>
      <c r="C174" s="9" t="s">
        <v>356</v>
      </c>
      <c r="D174" s="5">
        <v>483.36</v>
      </c>
      <c r="E174" s="10"/>
      <c r="F174" s="5">
        <f>D174*0.865123</f>
        <v>418.16585328000002</v>
      </c>
      <c r="G174" s="5">
        <f>D174*0.3794126</f>
        <v>183.39287433600001</v>
      </c>
      <c r="H174" s="5">
        <f>D174*0.967458</f>
        <v>467.63049888</v>
      </c>
      <c r="I174" s="5">
        <f t="shared" si="10"/>
        <v>183.39287433600001</v>
      </c>
      <c r="J174" s="5">
        <f t="shared" si="11"/>
        <v>183.39287433600001</v>
      </c>
      <c r="K174" s="5">
        <f>D168*0.487521</f>
        <v>257.84985689999996</v>
      </c>
      <c r="L174" s="5">
        <f>D174*0.812365</f>
        <v>392.66474640000001</v>
      </c>
      <c r="M174" s="5">
        <f>D174*0.685241</f>
        <v>331.21808976</v>
      </c>
      <c r="N174" s="5">
        <f>D174*0.8</f>
        <v>386.68800000000005</v>
      </c>
      <c r="O174" s="7">
        <f t="shared" si="8"/>
        <v>183.39287433600001</v>
      </c>
      <c r="P174" s="5">
        <f t="shared" si="9"/>
        <v>467.63049888</v>
      </c>
    </row>
    <row r="175" spans="1:16" s="1" customFormat="1" ht="30" customHeight="1" x14ac:dyDescent="0.25">
      <c r="A175" s="2" t="s">
        <v>28</v>
      </c>
      <c r="B175" s="2" t="s">
        <v>357</v>
      </c>
      <c r="C175" s="9" t="s">
        <v>358</v>
      </c>
      <c r="D175" s="5">
        <v>482.34</v>
      </c>
      <c r="E175" s="10"/>
      <c r="F175" s="5">
        <f>D175*0.865123</f>
        <v>417.28342781999999</v>
      </c>
      <c r="G175" s="5">
        <f>D175*0.3794126</f>
        <v>183.00587348399998</v>
      </c>
      <c r="H175" s="5">
        <f>D175*0.967458</f>
        <v>466.64369171999999</v>
      </c>
      <c r="I175" s="5">
        <f t="shared" si="10"/>
        <v>183.00587348399998</v>
      </c>
      <c r="J175" s="5">
        <f t="shared" si="11"/>
        <v>183.00587348399998</v>
      </c>
      <c r="K175" s="5">
        <f>D169*0.487521</f>
        <v>257.84985689999996</v>
      </c>
      <c r="L175" s="5">
        <f>D175*0.812365</f>
        <v>391.83613409999998</v>
      </c>
      <c r="M175" s="5">
        <f>D175*0.685241</f>
        <v>330.51914393999999</v>
      </c>
      <c r="N175" s="5">
        <f>D175*0.8</f>
        <v>385.87200000000001</v>
      </c>
      <c r="O175" s="7">
        <f t="shared" si="8"/>
        <v>183.00587348399998</v>
      </c>
      <c r="P175" s="5">
        <f t="shared" si="9"/>
        <v>466.64369171999999</v>
      </c>
    </row>
    <row r="176" spans="1:16" s="1" customFormat="1" ht="30" customHeight="1" x14ac:dyDescent="0.25">
      <c r="A176" s="2" t="s">
        <v>28</v>
      </c>
      <c r="B176" s="2" t="s">
        <v>359</v>
      </c>
      <c r="C176" s="9" t="s">
        <v>360</v>
      </c>
      <c r="D176" s="5">
        <v>482.34</v>
      </c>
      <c r="E176" s="10"/>
      <c r="F176" s="5">
        <f>D176*0.865123</f>
        <v>417.28342781999999</v>
      </c>
      <c r="G176" s="5">
        <f>D176*0.3794126</f>
        <v>183.00587348399998</v>
      </c>
      <c r="H176" s="5">
        <f>D176*0.967458</f>
        <v>466.64369171999999</v>
      </c>
      <c r="I176" s="5">
        <f t="shared" si="10"/>
        <v>183.00587348399998</v>
      </c>
      <c r="J176" s="5">
        <f t="shared" si="11"/>
        <v>183.00587348399998</v>
      </c>
      <c r="K176" s="5">
        <f>D170*0.487521</f>
        <v>254.75897375999998</v>
      </c>
      <c r="L176" s="5">
        <f>D176*0.812365</f>
        <v>391.83613409999998</v>
      </c>
      <c r="M176" s="5">
        <f>D176*0.685241</f>
        <v>330.51914393999999</v>
      </c>
      <c r="N176" s="5">
        <f>D176*0.8</f>
        <v>385.87200000000001</v>
      </c>
      <c r="O176" s="7">
        <f t="shared" si="8"/>
        <v>183.00587348399998</v>
      </c>
      <c r="P176" s="5">
        <f t="shared" si="9"/>
        <v>466.64369171999999</v>
      </c>
    </row>
    <row r="177" spans="1:16" s="1" customFormat="1" ht="30" customHeight="1" x14ac:dyDescent="0.25">
      <c r="A177" s="2" t="s">
        <v>28</v>
      </c>
      <c r="B177" s="2" t="s">
        <v>361</v>
      </c>
      <c r="C177" s="9" t="s">
        <v>362</v>
      </c>
      <c r="D177" s="5">
        <v>482.34</v>
      </c>
      <c r="E177" s="10"/>
      <c r="F177" s="5">
        <f>D177*0.865123</f>
        <v>417.28342781999999</v>
      </c>
      <c r="G177" s="5">
        <f>D177*0.3794126</f>
        <v>183.00587348399998</v>
      </c>
      <c r="H177" s="5">
        <f>D177*0.967458</f>
        <v>466.64369171999999</v>
      </c>
      <c r="I177" s="5">
        <f t="shared" si="10"/>
        <v>183.00587348399998</v>
      </c>
      <c r="J177" s="5">
        <f t="shared" si="11"/>
        <v>183.00587348399998</v>
      </c>
      <c r="K177" s="5">
        <f>D171*0.487521</f>
        <v>254.65171914000001</v>
      </c>
      <c r="L177" s="5">
        <f>D177*0.812365</f>
        <v>391.83613409999998</v>
      </c>
      <c r="M177" s="5">
        <f>D177*0.685241</f>
        <v>330.51914393999999</v>
      </c>
      <c r="N177" s="5">
        <f>D177*0.8</f>
        <v>385.87200000000001</v>
      </c>
      <c r="O177" s="7">
        <f t="shared" si="8"/>
        <v>183.00587348399998</v>
      </c>
      <c r="P177" s="5">
        <f t="shared" si="9"/>
        <v>466.64369171999999</v>
      </c>
    </row>
    <row r="178" spans="1:16" s="1" customFormat="1" ht="30" customHeight="1" x14ac:dyDescent="0.25">
      <c r="A178" s="2" t="s">
        <v>28</v>
      </c>
      <c r="B178" s="2" t="s">
        <v>363</v>
      </c>
      <c r="C178" s="9" t="s">
        <v>364</v>
      </c>
      <c r="D178" s="5">
        <v>482.34</v>
      </c>
      <c r="E178" s="10"/>
      <c r="F178" s="5">
        <f>D178*0.865123</f>
        <v>417.28342781999999</v>
      </c>
      <c r="G178" s="5">
        <f>D178*0.3794126</f>
        <v>183.00587348399998</v>
      </c>
      <c r="H178" s="5">
        <f>D178*0.967458</f>
        <v>466.64369171999999</v>
      </c>
      <c r="I178" s="5">
        <f t="shared" si="10"/>
        <v>183.00587348399998</v>
      </c>
      <c r="J178" s="5">
        <f t="shared" si="11"/>
        <v>183.00587348399998</v>
      </c>
      <c r="K178" s="5">
        <f>D172*0.487521</f>
        <v>254.65171914000001</v>
      </c>
      <c r="L178" s="5">
        <f>D178*0.812365</f>
        <v>391.83613409999998</v>
      </c>
      <c r="M178" s="5">
        <f>D178*0.685241</f>
        <v>330.51914393999999</v>
      </c>
      <c r="N178" s="5">
        <f>D178*0.8</f>
        <v>385.87200000000001</v>
      </c>
      <c r="O178" s="7">
        <f t="shared" si="8"/>
        <v>183.00587348399998</v>
      </c>
      <c r="P178" s="5">
        <f t="shared" si="9"/>
        <v>466.64369171999999</v>
      </c>
    </row>
    <row r="179" spans="1:16" s="1" customFormat="1" ht="30" customHeight="1" x14ac:dyDescent="0.25">
      <c r="A179" s="2" t="s">
        <v>28</v>
      </c>
      <c r="B179" s="2" t="s">
        <v>365</v>
      </c>
      <c r="C179" s="9" t="s">
        <v>366</v>
      </c>
      <c r="D179" s="5">
        <v>460.26</v>
      </c>
      <c r="E179" s="10"/>
      <c r="F179" s="5">
        <f>D179*0.865123</f>
        <v>398.18151197999998</v>
      </c>
      <c r="G179" s="5">
        <f>D179*0.3794126</f>
        <v>174.62844327599998</v>
      </c>
      <c r="H179" s="5">
        <f>D179*0.967458</f>
        <v>445.28221908</v>
      </c>
      <c r="I179" s="5">
        <f t="shared" si="10"/>
        <v>174.62844327599998</v>
      </c>
      <c r="J179" s="5">
        <f t="shared" si="11"/>
        <v>174.62844327599998</v>
      </c>
      <c r="K179" s="5">
        <f>D173*0.487521</f>
        <v>254.65171914000001</v>
      </c>
      <c r="L179" s="5">
        <f>D179*0.812365</f>
        <v>373.89911489999997</v>
      </c>
      <c r="M179" s="5">
        <f>D179*0.685241</f>
        <v>315.38902265999997</v>
      </c>
      <c r="N179" s="5">
        <f>D179*0.8</f>
        <v>368.20800000000003</v>
      </c>
      <c r="O179" s="7">
        <f t="shared" si="8"/>
        <v>174.62844327599998</v>
      </c>
      <c r="P179" s="5">
        <f t="shared" si="9"/>
        <v>445.28221908</v>
      </c>
    </row>
    <row r="180" spans="1:16" s="1" customFormat="1" ht="30" customHeight="1" x14ac:dyDescent="0.25">
      <c r="A180" s="2" t="s">
        <v>28</v>
      </c>
      <c r="B180" s="2" t="s">
        <v>367</v>
      </c>
      <c r="C180" s="9" t="s">
        <v>368</v>
      </c>
      <c r="D180" s="5">
        <v>460.26</v>
      </c>
      <c r="E180" s="10"/>
      <c r="F180" s="5">
        <f>D180*0.865123</f>
        <v>398.18151197999998</v>
      </c>
      <c r="G180" s="5">
        <f>D180*0.3794126</f>
        <v>174.62844327599998</v>
      </c>
      <c r="H180" s="5">
        <f>D180*0.967458</f>
        <v>445.28221908</v>
      </c>
      <c r="I180" s="5">
        <f t="shared" si="10"/>
        <v>174.62844327599998</v>
      </c>
      <c r="J180" s="5">
        <f t="shared" si="11"/>
        <v>174.62844327599998</v>
      </c>
      <c r="K180" s="5">
        <f>D174*0.487521</f>
        <v>235.64815056</v>
      </c>
      <c r="L180" s="5">
        <f>D180*0.812365</f>
        <v>373.89911489999997</v>
      </c>
      <c r="M180" s="5">
        <f>D180*0.685241</f>
        <v>315.38902265999997</v>
      </c>
      <c r="N180" s="5">
        <f>D180*0.8</f>
        <v>368.20800000000003</v>
      </c>
      <c r="O180" s="7">
        <f t="shared" si="8"/>
        <v>174.62844327599998</v>
      </c>
      <c r="P180" s="5">
        <f t="shared" si="9"/>
        <v>445.28221908</v>
      </c>
    </row>
    <row r="181" spans="1:16" s="1" customFormat="1" ht="30" customHeight="1" x14ac:dyDescent="0.25">
      <c r="A181" s="2" t="s">
        <v>28</v>
      </c>
      <c r="B181" s="2" t="s">
        <v>369</v>
      </c>
      <c r="C181" s="9" t="s">
        <v>370</v>
      </c>
      <c r="D181" s="5">
        <v>460.26</v>
      </c>
      <c r="E181" s="10"/>
      <c r="F181" s="5">
        <f>D181*0.865123</f>
        <v>398.18151197999998</v>
      </c>
      <c r="G181" s="5">
        <f>D181*0.3794126</f>
        <v>174.62844327599998</v>
      </c>
      <c r="H181" s="5">
        <f>D181*0.967458</f>
        <v>445.28221908</v>
      </c>
      <c r="I181" s="5">
        <f t="shared" si="10"/>
        <v>174.62844327599998</v>
      </c>
      <c r="J181" s="5">
        <f t="shared" si="11"/>
        <v>174.62844327599998</v>
      </c>
      <c r="K181" s="5">
        <f>D175*0.487521</f>
        <v>235.15087913999997</v>
      </c>
      <c r="L181" s="5">
        <f>D181*0.812365</f>
        <v>373.89911489999997</v>
      </c>
      <c r="M181" s="5">
        <f>D181*0.685241</f>
        <v>315.38902265999997</v>
      </c>
      <c r="N181" s="5">
        <f>D181*0.8</f>
        <v>368.20800000000003</v>
      </c>
      <c r="O181" s="7">
        <f t="shared" si="8"/>
        <v>174.62844327599998</v>
      </c>
      <c r="P181" s="5">
        <f t="shared" si="9"/>
        <v>445.28221908</v>
      </c>
    </row>
    <row r="182" spans="1:16" s="1" customFormat="1" ht="30" customHeight="1" x14ac:dyDescent="0.25">
      <c r="A182" s="2" t="s">
        <v>28</v>
      </c>
      <c r="B182" s="2" t="s">
        <v>371</v>
      </c>
      <c r="C182" s="2" t="s">
        <v>372</v>
      </c>
      <c r="D182" s="5">
        <v>460.26</v>
      </c>
      <c r="E182" s="10"/>
      <c r="F182" s="5">
        <f>D182*0.865123</f>
        <v>398.18151197999998</v>
      </c>
      <c r="G182" s="5">
        <f>D182*0.3794126</f>
        <v>174.62844327599998</v>
      </c>
      <c r="H182" s="5">
        <f>D182*0.967458</f>
        <v>445.28221908</v>
      </c>
      <c r="I182" s="5">
        <f t="shared" si="10"/>
        <v>174.62844327599998</v>
      </c>
      <c r="J182" s="5">
        <f t="shared" si="11"/>
        <v>174.62844327599998</v>
      </c>
      <c r="K182" s="5">
        <f>D176*0.487521</f>
        <v>235.15087913999997</v>
      </c>
      <c r="L182" s="5">
        <f>D182*0.812365</f>
        <v>373.89911489999997</v>
      </c>
      <c r="M182" s="5">
        <f>D182*0.685241</f>
        <v>315.38902265999997</v>
      </c>
      <c r="N182" s="5">
        <f>D182*0.8</f>
        <v>368.20800000000003</v>
      </c>
      <c r="O182" s="7">
        <f t="shared" si="8"/>
        <v>174.62844327599998</v>
      </c>
      <c r="P182" s="5">
        <f t="shared" si="9"/>
        <v>445.28221908</v>
      </c>
    </row>
    <row r="183" spans="1:16" s="1" customFormat="1" ht="30" customHeight="1" x14ac:dyDescent="0.25">
      <c r="A183" s="2" t="s">
        <v>28</v>
      </c>
      <c r="B183" s="2" t="s">
        <v>373</v>
      </c>
      <c r="C183" s="2" t="s">
        <v>374</v>
      </c>
      <c r="D183" s="5">
        <v>460.26</v>
      </c>
      <c r="E183" s="10"/>
      <c r="F183" s="5">
        <f>D183*0.865123</f>
        <v>398.18151197999998</v>
      </c>
      <c r="G183" s="5">
        <f>D183*0.3794126</f>
        <v>174.62844327599998</v>
      </c>
      <c r="H183" s="5">
        <f>D183*0.967458</f>
        <v>445.28221908</v>
      </c>
      <c r="I183" s="5">
        <f t="shared" si="10"/>
        <v>174.62844327599998</v>
      </c>
      <c r="J183" s="5">
        <f t="shared" si="11"/>
        <v>174.62844327599998</v>
      </c>
      <c r="K183" s="5">
        <f>D177*0.487521</f>
        <v>235.15087913999997</v>
      </c>
      <c r="L183" s="5">
        <f>D183*0.812365</f>
        <v>373.89911489999997</v>
      </c>
      <c r="M183" s="5">
        <f>D183*0.685241</f>
        <v>315.38902265999997</v>
      </c>
      <c r="N183" s="5">
        <f>D183*0.8</f>
        <v>368.20800000000003</v>
      </c>
      <c r="O183" s="7">
        <f t="shared" si="8"/>
        <v>174.62844327599998</v>
      </c>
      <c r="P183" s="5">
        <f t="shared" si="9"/>
        <v>445.28221908</v>
      </c>
    </row>
    <row r="184" spans="1:16" s="1" customFormat="1" ht="30" customHeight="1" x14ac:dyDescent="0.25">
      <c r="A184" s="2" t="s">
        <v>28</v>
      </c>
      <c r="B184" s="2" t="s">
        <v>375</v>
      </c>
      <c r="C184" s="9" t="s">
        <v>376</v>
      </c>
      <c r="D184" s="5">
        <v>460.26</v>
      </c>
      <c r="E184" s="10"/>
      <c r="F184" s="5">
        <f>D184*0.865123</f>
        <v>398.18151197999998</v>
      </c>
      <c r="G184" s="5">
        <f>D184*0.3794126</f>
        <v>174.62844327599998</v>
      </c>
      <c r="H184" s="5">
        <f>D184*0.967458</f>
        <v>445.28221908</v>
      </c>
      <c r="I184" s="5">
        <f t="shared" si="10"/>
        <v>174.62844327599998</v>
      </c>
      <c r="J184" s="5">
        <f t="shared" si="11"/>
        <v>174.62844327599998</v>
      </c>
      <c r="K184" s="5">
        <f>D178*0.487521</f>
        <v>235.15087913999997</v>
      </c>
      <c r="L184" s="5">
        <f>D184*0.812365</f>
        <v>373.89911489999997</v>
      </c>
      <c r="M184" s="5">
        <f>D184*0.685241</f>
        <v>315.38902265999997</v>
      </c>
      <c r="N184" s="5">
        <f>D184*0.8</f>
        <v>368.20800000000003</v>
      </c>
      <c r="O184" s="7">
        <f t="shared" si="8"/>
        <v>174.62844327599998</v>
      </c>
      <c r="P184" s="5">
        <f t="shared" si="9"/>
        <v>445.28221908</v>
      </c>
    </row>
    <row r="185" spans="1:16" s="1" customFormat="1" ht="30" customHeight="1" x14ac:dyDescent="0.25">
      <c r="A185" s="2" t="s">
        <v>28</v>
      </c>
      <c r="B185" s="2" t="s">
        <v>377</v>
      </c>
      <c r="C185" s="9" t="s">
        <v>378</v>
      </c>
      <c r="D185" s="5">
        <v>423.2</v>
      </c>
      <c r="E185" s="10"/>
      <c r="F185" s="5">
        <f>D185*0.865123</f>
        <v>366.12005360000001</v>
      </c>
      <c r="G185" s="5">
        <f>D185*0.3794126</f>
        <v>160.56741231999999</v>
      </c>
      <c r="H185" s="5">
        <f>D185*0.967458</f>
        <v>409.42822560000002</v>
      </c>
      <c r="I185" s="5">
        <f t="shared" si="10"/>
        <v>160.56741231999999</v>
      </c>
      <c r="J185" s="5">
        <f t="shared" si="11"/>
        <v>160.56741231999999</v>
      </c>
      <c r="K185" s="5">
        <f>D179*0.487521</f>
        <v>224.38641545999999</v>
      </c>
      <c r="L185" s="5">
        <f>D185*0.812365</f>
        <v>343.792868</v>
      </c>
      <c r="M185" s="5">
        <f>D185*0.685241</f>
        <v>289.99399119999998</v>
      </c>
      <c r="N185" s="5">
        <f>D185*0.8</f>
        <v>338.56</v>
      </c>
      <c r="O185" s="7">
        <f t="shared" si="8"/>
        <v>160.56741231999999</v>
      </c>
      <c r="P185" s="5">
        <f t="shared" si="9"/>
        <v>409.42822560000002</v>
      </c>
    </row>
    <row r="186" spans="1:16" s="1" customFormat="1" ht="30" customHeight="1" x14ac:dyDescent="0.25">
      <c r="A186" s="2" t="s">
        <v>28</v>
      </c>
      <c r="B186" s="2" t="s">
        <v>379</v>
      </c>
      <c r="C186" s="9" t="s">
        <v>380</v>
      </c>
      <c r="D186" s="5">
        <v>412.38</v>
      </c>
      <c r="E186" s="10"/>
      <c r="F186" s="5">
        <f>D186*0.865123</f>
        <v>356.75942273999999</v>
      </c>
      <c r="G186" s="5">
        <f>D186*0.3794126</f>
        <v>156.462167988</v>
      </c>
      <c r="H186" s="5">
        <f>D186*0.967458</f>
        <v>398.96033004000003</v>
      </c>
      <c r="I186" s="5">
        <f t="shared" si="10"/>
        <v>156.462167988</v>
      </c>
      <c r="J186" s="5">
        <f t="shared" si="11"/>
        <v>156.462167988</v>
      </c>
      <c r="K186" s="5">
        <f>D180*0.487521</f>
        <v>224.38641545999999</v>
      </c>
      <c r="L186" s="5">
        <f>D186*0.812365</f>
        <v>335.0030787</v>
      </c>
      <c r="M186" s="5">
        <f>D186*0.685241</f>
        <v>282.57968357999999</v>
      </c>
      <c r="N186" s="5">
        <f>D186*0.8</f>
        <v>329.904</v>
      </c>
      <c r="O186" s="7">
        <f t="shared" si="8"/>
        <v>156.462167988</v>
      </c>
      <c r="P186" s="5">
        <f t="shared" si="9"/>
        <v>398.96033004000003</v>
      </c>
    </row>
    <row r="187" spans="1:16" s="1" customFormat="1" ht="30" customHeight="1" x14ac:dyDescent="0.25">
      <c r="A187" s="2" t="s">
        <v>28</v>
      </c>
      <c r="B187" s="2" t="s">
        <v>381</v>
      </c>
      <c r="C187" s="9" t="s">
        <v>382</v>
      </c>
      <c r="D187" s="5">
        <v>407</v>
      </c>
      <c r="E187" s="10"/>
      <c r="F187" s="5">
        <f>D187*0.865123</f>
        <v>352.10506099999998</v>
      </c>
      <c r="G187" s="5">
        <f>D187*0.3794126</f>
        <v>154.42092819999999</v>
      </c>
      <c r="H187" s="5">
        <f>D187*0.967458</f>
        <v>393.75540599999999</v>
      </c>
      <c r="I187" s="5">
        <f t="shared" si="10"/>
        <v>154.42092819999999</v>
      </c>
      <c r="J187" s="5">
        <f t="shared" si="11"/>
        <v>154.42092819999999</v>
      </c>
      <c r="K187" s="5">
        <f>D181*0.487521</f>
        <v>224.38641545999999</v>
      </c>
      <c r="L187" s="5">
        <f>D187*0.812365</f>
        <v>330.63255500000002</v>
      </c>
      <c r="M187" s="5">
        <f>D187*0.685241</f>
        <v>278.89308699999998</v>
      </c>
      <c r="N187" s="5">
        <f>D187*0.8</f>
        <v>325.60000000000002</v>
      </c>
      <c r="O187" s="7">
        <f t="shared" si="8"/>
        <v>154.42092819999999</v>
      </c>
      <c r="P187" s="5">
        <f t="shared" si="9"/>
        <v>393.75540599999999</v>
      </c>
    </row>
    <row r="188" spans="1:16" s="1" customFormat="1" ht="30" customHeight="1" x14ac:dyDescent="0.25">
      <c r="A188" s="2" t="s">
        <v>28</v>
      </c>
      <c r="B188" s="2" t="s">
        <v>383</v>
      </c>
      <c r="C188" s="9" t="s">
        <v>384</v>
      </c>
      <c r="D188" s="5">
        <v>357.1</v>
      </c>
      <c r="E188" s="10"/>
      <c r="F188" s="5">
        <f>D188*0.865123</f>
        <v>308.93542330000002</v>
      </c>
      <c r="G188" s="5">
        <f>D188*0.3794126</f>
        <v>135.48823946000002</v>
      </c>
      <c r="H188" s="5">
        <f>D188*0.967458</f>
        <v>345.47925180000004</v>
      </c>
      <c r="I188" s="5">
        <f t="shared" si="10"/>
        <v>135.48823946000002</v>
      </c>
      <c r="J188" s="5">
        <f t="shared" si="11"/>
        <v>135.48823946000002</v>
      </c>
      <c r="K188" s="5">
        <f>D182*0.487521</f>
        <v>224.38641545999999</v>
      </c>
      <c r="L188" s="5">
        <f>D188*0.812365</f>
        <v>290.09554150000002</v>
      </c>
      <c r="M188" s="5">
        <f>D188*0.685241</f>
        <v>244.69956110000001</v>
      </c>
      <c r="N188" s="5">
        <f>D188*0.8</f>
        <v>285.68</v>
      </c>
      <c r="O188" s="7">
        <f t="shared" si="8"/>
        <v>135.48823946000002</v>
      </c>
      <c r="P188" s="5">
        <f t="shared" si="9"/>
        <v>345.47925180000004</v>
      </c>
    </row>
    <row r="189" spans="1:16" s="1" customFormat="1" ht="30" customHeight="1" x14ac:dyDescent="0.25">
      <c r="A189" s="2" t="s">
        <v>28</v>
      </c>
      <c r="B189" s="2" t="s">
        <v>385</v>
      </c>
      <c r="C189" s="9" t="s">
        <v>386</v>
      </c>
      <c r="D189" s="5">
        <v>357.1</v>
      </c>
      <c r="E189" s="10"/>
      <c r="F189" s="5">
        <f>D189*0.865123</f>
        <v>308.93542330000002</v>
      </c>
      <c r="G189" s="5">
        <f>D189*0.3794126</f>
        <v>135.48823946000002</v>
      </c>
      <c r="H189" s="5">
        <f>D189*0.967458</f>
        <v>345.47925180000004</v>
      </c>
      <c r="I189" s="5">
        <f t="shared" si="10"/>
        <v>135.48823946000002</v>
      </c>
      <c r="J189" s="5">
        <f t="shared" si="11"/>
        <v>135.48823946000002</v>
      </c>
      <c r="K189" s="5">
        <f>D183*0.487521</f>
        <v>224.38641545999999</v>
      </c>
      <c r="L189" s="5">
        <f>D189*0.812365</f>
        <v>290.09554150000002</v>
      </c>
      <c r="M189" s="5">
        <f>D189*0.685241</f>
        <v>244.69956110000001</v>
      </c>
      <c r="N189" s="5">
        <f>D189*0.8</f>
        <v>285.68</v>
      </c>
      <c r="O189" s="7">
        <f t="shared" si="8"/>
        <v>135.48823946000002</v>
      </c>
      <c r="P189" s="5">
        <f t="shared" si="9"/>
        <v>345.47925180000004</v>
      </c>
    </row>
    <row r="190" spans="1:16" s="1" customFormat="1" ht="30" customHeight="1" x14ac:dyDescent="0.25">
      <c r="A190" s="2" t="s">
        <v>28</v>
      </c>
      <c r="B190" s="2" t="s">
        <v>387</v>
      </c>
      <c r="C190" s="2" t="s">
        <v>388</v>
      </c>
      <c r="D190" s="5">
        <v>340.64</v>
      </c>
      <c r="E190" s="10"/>
      <c r="F190" s="5">
        <f>D190*0.865123</f>
        <v>294.69549871999999</v>
      </c>
      <c r="G190" s="5">
        <f>D190*0.3794126</f>
        <v>129.24310806399998</v>
      </c>
      <c r="H190" s="5">
        <f>D190*0.967458</f>
        <v>329.55489311999997</v>
      </c>
      <c r="I190" s="5">
        <f t="shared" si="10"/>
        <v>129.24310806399998</v>
      </c>
      <c r="J190" s="5">
        <f t="shared" si="11"/>
        <v>129.24310806399998</v>
      </c>
      <c r="K190" s="5">
        <f>D184*0.487521</f>
        <v>224.38641545999999</v>
      </c>
      <c r="L190" s="5">
        <f>D190*0.812365</f>
        <v>276.72401359999998</v>
      </c>
      <c r="M190" s="5">
        <f>D190*0.685241</f>
        <v>233.42049423999998</v>
      </c>
      <c r="N190" s="5">
        <f>D190*0.8</f>
        <v>272.512</v>
      </c>
      <c r="O190" s="7">
        <f t="shared" si="8"/>
        <v>129.24310806399998</v>
      </c>
      <c r="P190" s="5">
        <f t="shared" si="9"/>
        <v>329.55489311999997</v>
      </c>
    </row>
    <row r="191" spans="1:16" s="1" customFormat="1" ht="30" customHeight="1" x14ac:dyDescent="0.25">
      <c r="A191" s="2" t="s">
        <v>28</v>
      </c>
      <c r="B191" s="2" t="s">
        <v>389</v>
      </c>
      <c r="C191" s="2" t="e">
        <v>#REF!</v>
      </c>
      <c r="D191" s="5">
        <v>340.64</v>
      </c>
      <c r="E191" s="10"/>
      <c r="F191" s="5">
        <f>D191*0.865123</f>
        <v>294.69549871999999</v>
      </c>
      <c r="G191" s="5">
        <f>D191*0.3794126</f>
        <v>129.24310806399998</v>
      </c>
      <c r="H191" s="5">
        <f>D191*0.967458</f>
        <v>329.55489311999997</v>
      </c>
      <c r="I191" s="5">
        <f t="shared" si="10"/>
        <v>129.24310806399998</v>
      </c>
      <c r="J191" s="5">
        <f t="shared" si="11"/>
        <v>129.24310806399998</v>
      </c>
      <c r="K191" s="5">
        <f>D185*0.487521</f>
        <v>206.31888719999998</v>
      </c>
      <c r="L191" s="5">
        <f>D191*0.812365</f>
        <v>276.72401359999998</v>
      </c>
      <c r="M191" s="5">
        <f>D191*0.685241</f>
        <v>233.42049423999998</v>
      </c>
      <c r="N191" s="5">
        <f>D191*0.8</f>
        <v>272.512</v>
      </c>
      <c r="O191" s="7">
        <f t="shared" si="8"/>
        <v>129.24310806399998</v>
      </c>
      <c r="P191" s="5">
        <f t="shared" si="9"/>
        <v>329.55489311999997</v>
      </c>
    </row>
    <row r="192" spans="1:16" s="1" customFormat="1" ht="30" customHeight="1" x14ac:dyDescent="0.25">
      <c r="A192" s="2" t="s">
        <v>28</v>
      </c>
      <c r="B192" s="2" t="s">
        <v>390</v>
      </c>
      <c r="C192" s="9" t="s">
        <v>391</v>
      </c>
      <c r="D192" s="5">
        <v>340.64</v>
      </c>
      <c r="E192" s="10"/>
      <c r="F192" s="5">
        <f>D192*0.865123</f>
        <v>294.69549871999999</v>
      </c>
      <c r="G192" s="5">
        <f>D192*0.3794126</f>
        <v>129.24310806399998</v>
      </c>
      <c r="H192" s="5">
        <f>D192*0.967458</f>
        <v>329.55489311999997</v>
      </c>
      <c r="I192" s="5">
        <f t="shared" si="10"/>
        <v>129.24310806399998</v>
      </c>
      <c r="J192" s="5">
        <f t="shared" si="11"/>
        <v>129.24310806399998</v>
      </c>
      <c r="K192" s="5">
        <f>D186*0.487521</f>
        <v>201.04390998</v>
      </c>
      <c r="L192" s="5">
        <f>D192*0.812365</f>
        <v>276.72401359999998</v>
      </c>
      <c r="M192" s="5">
        <f>D192*0.685241</f>
        <v>233.42049423999998</v>
      </c>
      <c r="N192" s="5">
        <f>D192*0.8</f>
        <v>272.512</v>
      </c>
      <c r="O192" s="7">
        <f t="shared" si="8"/>
        <v>129.24310806399998</v>
      </c>
      <c r="P192" s="5">
        <f t="shared" si="9"/>
        <v>329.55489311999997</v>
      </c>
    </row>
    <row r="193" spans="1:16" s="1" customFormat="1" ht="30" customHeight="1" x14ac:dyDescent="0.25">
      <c r="A193" s="2" t="s">
        <v>28</v>
      </c>
      <c r="B193" s="2" t="s">
        <v>392</v>
      </c>
      <c r="C193" s="9" t="s">
        <v>393</v>
      </c>
      <c r="D193" s="5">
        <v>340.64</v>
      </c>
      <c r="E193" s="10"/>
      <c r="F193" s="5">
        <f>D193*0.865123</f>
        <v>294.69549871999999</v>
      </c>
      <c r="G193" s="5">
        <f>D193*0.3794126</f>
        <v>129.24310806399998</v>
      </c>
      <c r="H193" s="5">
        <f>D193*0.967458</f>
        <v>329.55489311999997</v>
      </c>
      <c r="I193" s="5">
        <f t="shared" si="10"/>
        <v>129.24310806399998</v>
      </c>
      <c r="J193" s="5">
        <f t="shared" si="11"/>
        <v>129.24310806399998</v>
      </c>
      <c r="K193" s="5">
        <f>D187*0.487521</f>
        <v>198.42104699999999</v>
      </c>
      <c r="L193" s="5">
        <f>D193*0.812365</f>
        <v>276.72401359999998</v>
      </c>
      <c r="M193" s="5">
        <f>D193*0.685241</f>
        <v>233.42049423999998</v>
      </c>
      <c r="N193" s="5">
        <f>D193*0.8</f>
        <v>272.512</v>
      </c>
      <c r="O193" s="7">
        <f t="shared" si="8"/>
        <v>129.24310806399998</v>
      </c>
      <c r="P193" s="5">
        <f t="shared" si="9"/>
        <v>329.55489311999997</v>
      </c>
    </row>
    <row r="194" spans="1:16" s="1" customFormat="1" ht="30" customHeight="1" x14ac:dyDescent="0.25">
      <c r="A194" s="2" t="s">
        <v>28</v>
      </c>
      <c r="B194" s="2" t="s">
        <v>394</v>
      </c>
      <c r="C194" s="9" t="s">
        <v>395</v>
      </c>
      <c r="D194" s="5">
        <v>298.32</v>
      </c>
      <c r="E194" s="10"/>
      <c r="F194" s="5">
        <f>D194*0.865123</f>
        <v>258.08349335999998</v>
      </c>
      <c r="G194" s="5">
        <f>D194*0.3794126</f>
        <v>113.18636683199999</v>
      </c>
      <c r="H194" s="5">
        <f>D194*0.967458</f>
        <v>288.61207056000001</v>
      </c>
      <c r="I194" s="5">
        <f t="shared" si="10"/>
        <v>113.18636683199999</v>
      </c>
      <c r="J194" s="5">
        <f t="shared" si="11"/>
        <v>113.18636683199999</v>
      </c>
      <c r="K194" s="5">
        <f>D188*0.487521</f>
        <v>174.0937491</v>
      </c>
      <c r="L194" s="5">
        <f>D194*0.812365</f>
        <v>242.34472679999999</v>
      </c>
      <c r="M194" s="5">
        <f>D194*0.685241</f>
        <v>204.42109511999999</v>
      </c>
      <c r="N194" s="5">
        <f>D194*0.8</f>
        <v>238.65600000000001</v>
      </c>
      <c r="O194" s="7">
        <f t="shared" si="8"/>
        <v>113.18636683199999</v>
      </c>
      <c r="P194" s="5">
        <f t="shared" si="9"/>
        <v>288.61207056000001</v>
      </c>
    </row>
    <row r="195" spans="1:16" s="1" customFormat="1" ht="30" customHeight="1" x14ac:dyDescent="0.25">
      <c r="A195" s="2" t="s">
        <v>28</v>
      </c>
      <c r="B195" s="2" t="s">
        <v>396</v>
      </c>
      <c r="C195" s="9" t="s">
        <v>397</v>
      </c>
      <c r="D195" s="5">
        <v>298.32</v>
      </c>
      <c r="E195" s="10"/>
      <c r="F195" s="5">
        <f>D195*0.865123</f>
        <v>258.08349335999998</v>
      </c>
      <c r="G195" s="5">
        <f>D195*0.3794126</f>
        <v>113.18636683199999</v>
      </c>
      <c r="H195" s="5">
        <f>D195*0.967458</f>
        <v>288.61207056000001</v>
      </c>
      <c r="I195" s="5">
        <f t="shared" si="10"/>
        <v>113.18636683199999</v>
      </c>
      <c r="J195" s="5">
        <f t="shared" si="11"/>
        <v>113.18636683199999</v>
      </c>
      <c r="K195" s="5">
        <f>D189*0.487521</f>
        <v>174.0937491</v>
      </c>
      <c r="L195" s="5">
        <f>D195*0.812365</f>
        <v>242.34472679999999</v>
      </c>
      <c r="M195" s="5">
        <f>D195*0.685241</f>
        <v>204.42109511999999</v>
      </c>
      <c r="N195" s="5">
        <f>D195*0.8</f>
        <v>238.65600000000001</v>
      </c>
      <c r="O195" s="7">
        <f t="shared" si="8"/>
        <v>113.18636683199999</v>
      </c>
      <c r="P195" s="5">
        <f t="shared" si="9"/>
        <v>288.61207056000001</v>
      </c>
    </row>
    <row r="196" spans="1:16" s="1" customFormat="1" ht="30" customHeight="1" x14ac:dyDescent="0.25">
      <c r="A196" s="2" t="s">
        <v>28</v>
      </c>
      <c r="B196" s="2" t="s">
        <v>398</v>
      </c>
      <c r="C196" s="9" t="s">
        <v>399</v>
      </c>
      <c r="D196" s="5">
        <v>279.10000000000002</v>
      </c>
      <c r="E196" s="10"/>
      <c r="F196" s="5">
        <f>D196*0.865123</f>
        <v>241.4558293</v>
      </c>
      <c r="G196" s="5">
        <f>D196*0.3794126</f>
        <v>105.89405666</v>
      </c>
      <c r="H196" s="5">
        <f>D196*0.967458</f>
        <v>270.01752780000004</v>
      </c>
      <c r="I196" s="5">
        <f t="shared" si="10"/>
        <v>105.89405666</v>
      </c>
      <c r="J196" s="5">
        <f t="shared" si="11"/>
        <v>105.89405666</v>
      </c>
      <c r="K196" s="5">
        <f>D190*0.487521</f>
        <v>166.06915343999998</v>
      </c>
      <c r="L196" s="5">
        <f>D196*0.812365</f>
        <v>226.73107150000001</v>
      </c>
      <c r="M196" s="5">
        <f>D196*0.685241</f>
        <v>191.2507631</v>
      </c>
      <c r="N196" s="5">
        <f>D196*0.8</f>
        <v>223.28000000000003</v>
      </c>
      <c r="O196" s="7">
        <f t="shared" ref="O196:O259" si="12">MIN(F196:N196)</f>
        <v>105.89405666</v>
      </c>
      <c r="P196" s="5">
        <f t="shared" ref="P196:P259" si="13">MAX(F196:O196)</f>
        <v>270.01752780000004</v>
      </c>
    </row>
    <row r="197" spans="1:16" s="1" customFormat="1" ht="30" customHeight="1" x14ac:dyDescent="0.25">
      <c r="A197" s="2" t="s">
        <v>28</v>
      </c>
      <c r="B197" s="2" t="s">
        <v>400</v>
      </c>
      <c r="C197" s="9" t="s">
        <v>401</v>
      </c>
      <c r="D197" s="5">
        <v>253.74</v>
      </c>
      <c r="E197" s="10"/>
      <c r="F197" s="5">
        <f>D197*0.865123</f>
        <v>219.51631001999999</v>
      </c>
      <c r="G197" s="5">
        <f>D197*0.3794126</f>
        <v>96.272153123999999</v>
      </c>
      <c r="H197" s="5">
        <f>D197*0.967458</f>
        <v>245.48279292000001</v>
      </c>
      <c r="I197" s="5">
        <f t="shared" si="10"/>
        <v>96.272153123999999</v>
      </c>
      <c r="J197" s="5">
        <f t="shared" si="11"/>
        <v>96.272153123999999</v>
      </c>
      <c r="K197" s="5">
        <f>D191*0.487521</f>
        <v>166.06915343999998</v>
      </c>
      <c r="L197" s="5">
        <f>D197*0.812365</f>
        <v>206.12949510000001</v>
      </c>
      <c r="M197" s="5">
        <f>D197*0.685241</f>
        <v>173.87305133999999</v>
      </c>
      <c r="N197" s="5">
        <f>D197*0.8</f>
        <v>202.99200000000002</v>
      </c>
      <c r="O197" s="7">
        <f t="shared" si="12"/>
        <v>96.272153123999999</v>
      </c>
      <c r="P197" s="5">
        <f t="shared" si="13"/>
        <v>245.48279292000001</v>
      </c>
    </row>
    <row r="198" spans="1:16" s="1" customFormat="1" ht="30" customHeight="1" x14ac:dyDescent="0.25">
      <c r="A198" s="2" t="s">
        <v>28</v>
      </c>
      <c r="B198" s="2" t="s">
        <v>402</v>
      </c>
      <c r="C198" s="9" t="s">
        <v>403</v>
      </c>
      <c r="D198" s="5">
        <v>253.74</v>
      </c>
      <c r="E198" s="10"/>
      <c r="F198" s="5">
        <f>D198*0.865123</f>
        <v>219.51631001999999</v>
      </c>
      <c r="G198" s="5">
        <f>D198*0.3794126</f>
        <v>96.272153123999999</v>
      </c>
      <c r="H198" s="5">
        <f>D198*0.967458</f>
        <v>245.48279292000001</v>
      </c>
      <c r="I198" s="5">
        <f t="shared" si="10"/>
        <v>96.272153123999999</v>
      </c>
      <c r="J198" s="5">
        <f t="shared" si="11"/>
        <v>96.272153123999999</v>
      </c>
      <c r="K198" s="5">
        <f>D192*0.487521</f>
        <v>166.06915343999998</v>
      </c>
      <c r="L198" s="5">
        <f>D198*0.812365</f>
        <v>206.12949510000001</v>
      </c>
      <c r="M198" s="5">
        <f>D198*0.685241</f>
        <v>173.87305133999999</v>
      </c>
      <c r="N198" s="5">
        <f>D198*0.8</f>
        <v>202.99200000000002</v>
      </c>
      <c r="O198" s="7">
        <f t="shared" si="12"/>
        <v>96.272153123999999</v>
      </c>
      <c r="P198" s="5">
        <f t="shared" si="13"/>
        <v>245.48279292000001</v>
      </c>
    </row>
    <row r="199" spans="1:16" s="1" customFormat="1" ht="30" customHeight="1" x14ac:dyDescent="0.25">
      <c r="A199" s="2" t="s">
        <v>28</v>
      </c>
      <c r="B199" s="2" t="s">
        <v>404</v>
      </c>
      <c r="C199" s="2" t="s">
        <v>405</v>
      </c>
      <c r="D199" s="5">
        <v>253.74</v>
      </c>
      <c r="E199" s="10"/>
      <c r="F199" s="5">
        <f>D199*0.865123</f>
        <v>219.51631001999999</v>
      </c>
      <c r="G199" s="5">
        <f>D199*0.3794126</f>
        <v>96.272153123999999</v>
      </c>
      <c r="H199" s="5">
        <f>D199*0.967458</f>
        <v>245.48279292000001</v>
      </c>
      <c r="I199" s="5">
        <f t="shared" si="10"/>
        <v>96.272153123999999</v>
      </c>
      <c r="J199" s="5">
        <f t="shared" si="11"/>
        <v>96.272153123999999</v>
      </c>
      <c r="K199" s="5">
        <f>D193*0.487521</f>
        <v>166.06915343999998</v>
      </c>
      <c r="L199" s="5">
        <f>D199*0.812365</f>
        <v>206.12949510000001</v>
      </c>
      <c r="M199" s="5">
        <f>D199*0.685241</f>
        <v>173.87305133999999</v>
      </c>
      <c r="N199" s="5">
        <f>D199*0.8</f>
        <v>202.99200000000002</v>
      </c>
      <c r="O199" s="7">
        <f t="shared" si="12"/>
        <v>96.272153123999999</v>
      </c>
      <c r="P199" s="5">
        <f t="shared" si="13"/>
        <v>245.48279292000001</v>
      </c>
    </row>
    <row r="200" spans="1:16" s="1" customFormat="1" ht="30" customHeight="1" x14ac:dyDescent="0.25">
      <c r="A200" s="2" t="s">
        <v>28</v>
      </c>
      <c r="B200" s="2" t="s">
        <v>406</v>
      </c>
      <c r="C200" s="2" t="s">
        <v>407</v>
      </c>
      <c r="D200" s="5">
        <v>253.74</v>
      </c>
      <c r="E200" s="10"/>
      <c r="F200" s="5">
        <f>D200*0.865123</f>
        <v>219.51631001999999</v>
      </c>
      <c r="G200" s="5">
        <f>D200*0.3794126</f>
        <v>96.272153123999999</v>
      </c>
      <c r="H200" s="5">
        <f>D200*0.967458</f>
        <v>245.48279292000001</v>
      </c>
      <c r="I200" s="5">
        <f t="shared" si="10"/>
        <v>96.272153123999999</v>
      </c>
      <c r="J200" s="5">
        <f t="shared" si="11"/>
        <v>96.272153123999999</v>
      </c>
      <c r="K200" s="5">
        <f>D194*0.487521</f>
        <v>145.43726472</v>
      </c>
      <c r="L200" s="5">
        <f>D200*0.812365</f>
        <v>206.12949510000001</v>
      </c>
      <c r="M200" s="5">
        <f>D200*0.685241</f>
        <v>173.87305133999999</v>
      </c>
      <c r="N200" s="5">
        <f>D200*0.8</f>
        <v>202.99200000000002</v>
      </c>
      <c r="O200" s="7">
        <f t="shared" si="12"/>
        <v>96.272153123999999</v>
      </c>
      <c r="P200" s="5">
        <f t="shared" si="13"/>
        <v>245.48279292000001</v>
      </c>
    </row>
    <row r="201" spans="1:16" s="1" customFormat="1" ht="30" customHeight="1" x14ac:dyDescent="0.25">
      <c r="A201" s="2" t="s">
        <v>28</v>
      </c>
      <c r="B201" s="2" t="s">
        <v>408</v>
      </c>
      <c r="C201" s="2" t="s">
        <v>409</v>
      </c>
      <c r="D201" s="5">
        <v>253.74</v>
      </c>
      <c r="E201" s="10"/>
      <c r="F201" s="5">
        <f>D201*0.865123</f>
        <v>219.51631001999999</v>
      </c>
      <c r="G201" s="5">
        <f>D201*0.3794126</f>
        <v>96.272153123999999</v>
      </c>
      <c r="H201" s="5">
        <f>D201*0.967458</f>
        <v>245.48279292000001</v>
      </c>
      <c r="I201" s="5">
        <f t="shared" si="10"/>
        <v>96.272153123999999</v>
      </c>
      <c r="J201" s="5">
        <f t="shared" si="11"/>
        <v>96.272153123999999</v>
      </c>
      <c r="K201" s="5">
        <f>D195*0.487521</f>
        <v>145.43726472</v>
      </c>
      <c r="L201" s="5">
        <f>D201*0.812365</f>
        <v>206.12949510000001</v>
      </c>
      <c r="M201" s="5">
        <f>D201*0.685241</f>
        <v>173.87305133999999</v>
      </c>
      <c r="N201" s="5">
        <f>D201*0.8</f>
        <v>202.99200000000002</v>
      </c>
      <c r="O201" s="7">
        <f t="shared" si="12"/>
        <v>96.272153123999999</v>
      </c>
      <c r="P201" s="5">
        <f t="shared" si="13"/>
        <v>245.48279292000001</v>
      </c>
    </row>
    <row r="202" spans="1:16" s="1" customFormat="1" ht="30" customHeight="1" x14ac:dyDescent="0.25">
      <c r="A202" s="2" t="s">
        <v>28</v>
      </c>
      <c r="B202" s="2" t="s">
        <v>410</v>
      </c>
      <c r="C202" s="2" t="s">
        <v>411</v>
      </c>
      <c r="D202" s="5">
        <v>253.74</v>
      </c>
      <c r="E202" s="10"/>
      <c r="F202" s="5">
        <f>D202*0.865123</f>
        <v>219.51631001999999</v>
      </c>
      <c r="G202" s="5">
        <f>D202*0.3794126</f>
        <v>96.272153123999999</v>
      </c>
      <c r="H202" s="5">
        <f>D202*0.967458</f>
        <v>245.48279292000001</v>
      </c>
      <c r="I202" s="5">
        <f t="shared" ref="I202:I265" si="14">G202</f>
        <v>96.272153123999999</v>
      </c>
      <c r="J202" s="5">
        <f t="shared" ref="J202:J265" si="15">I202</f>
        <v>96.272153123999999</v>
      </c>
      <c r="K202" s="5">
        <f>D196*0.487521</f>
        <v>136.06711110000001</v>
      </c>
      <c r="L202" s="5">
        <f>D202*0.812365</f>
        <v>206.12949510000001</v>
      </c>
      <c r="M202" s="5">
        <f>D202*0.685241</f>
        <v>173.87305133999999</v>
      </c>
      <c r="N202" s="5">
        <f>D202*0.8</f>
        <v>202.99200000000002</v>
      </c>
      <c r="O202" s="7">
        <f t="shared" si="12"/>
        <v>96.272153123999999</v>
      </c>
      <c r="P202" s="5">
        <f t="shared" si="13"/>
        <v>245.48279292000001</v>
      </c>
    </row>
    <row r="203" spans="1:16" s="1" customFormat="1" ht="30" customHeight="1" x14ac:dyDescent="0.25">
      <c r="A203" s="2" t="s">
        <v>28</v>
      </c>
      <c r="B203" s="2" t="s">
        <v>412</v>
      </c>
      <c r="C203" s="2" t="s">
        <v>413</v>
      </c>
      <c r="D203" s="5">
        <v>253.74</v>
      </c>
      <c r="E203" s="10"/>
      <c r="F203" s="5">
        <f>D203*0.865123</f>
        <v>219.51631001999999</v>
      </c>
      <c r="G203" s="5">
        <f>D203*0.3794126</f>
        <v>96.272153123999999</v>
      </c>
      <c r="H203" s="5">
        <f>D203*0.967458</f>
        <v>245.48279292000001</v>
      </c>
      <c r="I203" s="5">
        <f t="shared" si="14"/>
        <v>96.272153123999999</v>
      </c>
      <c r="J203" s="5">
        <f t="shared" si="15"/>
        <v>96.272153123999999</v>
      </c>
      <c r="K203" s="5">
        <f>D197*0.487521</f>
        <v>123.70357854</v>
      </c>
      <c r="L203" s="5">
        <f>D203*0.812365</f>
        <v>206.12949510000001</v>
      </c>
      <c r="M203" s="5">
        <f>D203*0.685241</f>
        <v>173.87305133999999</v>
      </c>
      <c r="N203" s="5">
        <f>D203*0.8</f>
        <v>202.99200000000002</v>
      </c>
      <c r="O203" s="7">
        <f t="shared" si="12"/>
        <v>96.272153123999999</v>
      </c>
      <c r="P203" s="5">
        <f t="shared" si="13"/>
        <v>245.48279292000001</v>
      </c>
    </row>
    <row r="204" spans="1:16" s="1" customFormat="1" ht="30" customHeight="1" x14ac:dyDescent="0.25">
      <c r="A204" s="2" t="s">
        <v>28</v>
      </c>
      <c r="B204" s="2" t="s">
        <v>414</v>
      </c>
      <c r="C204" s="2" t="s">
        <v>415</v>
      </c>
      <c r="D204" s="5">
        <v>253.74</v>
      </c>
      <c r="E204" s="10"/>
      <c r="F204" s="5">
        <f>D204*0.865123</f>
        <v>219.51631001999999</v>
      </c>
      <c r="G204" s="5">
        <f>D204*0.3794126</f>
        <v>96.272153123999999</v>
      </c>
      <c r="H204" s="5">
        <f>D204*0.967458</f>
        <v>245.48279292000001</v>
      </c>
      <c r="I204" s="5">
        <f t="shared" si="14"/>
        <v>96.272153123999999</v>
      </c>
      <c r="J204" s="5">
        <f t="shared" si="15"/>
        <v>96.272153123999999</v>
      </c>
      <c r="K204" s="5">
        <f>D198*0.487521</f>
        <v>123.70357854</v>
      </c>
      <c r="L204" s="5">
        <f>D204*0.812365</f>
        <v>206.12949510000001</v>
      </c>
      <c r="M204" s="5">
        <f>D204*0.685241</f>
        <v>173.87305133999999</v>
      </c>
      <c r="N204" s="5">
        <f>D204*0.8</f>
        <v>202.99200000000002</v>
      </c>
      <c r="O204" s="7">
        <f t="shared" si="12"/>
        <v>96.272153123999999</v>
      </c>
      <c r="P204" s="5">
        <f t="shared" si="13"/>
        <v>245.48279292000001</v>
      </c>
    </row>
    <row r="205" spans="1:16" s="1" customFormat="1" ht="30" customHeight="1" x14ac:dyDescent="0.25">
      <c r="A205" s="2" t="s">
        <v>28</v>
      </c>
      <c r="B205" s="2" t="s">
        <v>416</v>
      </c>
      <c r="C205" s="2" t="s">
        <v>417</v>
      </c>
      <c r="D205" s="5">
        <v>253.74</v>
      </c>
      <c r="E205" s="10"/>
      <c r="F205" s="5">
        <f>D205*0.865123</f>
        <v>219.51631001999999</v>
      </c>
      <c r="G205" s="5">
        <f>D205*0.3794126</f>
        <v>96.272153123999999</v>
      </c>
      <c r="H205" s="5">
        <f>D205*0.967458</f>
        <v>245.48279292000001</v>
      </c>
      <c r="I205" s="5">
        <f t="shared" si="14"/>
        <v>96.272153123999999</v>
      </c>
      <c r="J205" s="5">
        <f t="shared" si="15"/>
        <v>96.272153123999999</v>
      </c>
      <c r="K205" s="5">
        <f>D199*0.487521</f>
        <v>123.70357854</v>
      </c>
      <c r="L205" s="5">
        <f>D205*0.812365</f>
        <v>206.12949510000001</v>
      </c>
      <c r="M205" s="5">
        <f>D205*0.685241</f>
        <v>173.87305133999999</v>
      </c>
      <c r="N205" s="5">
        <f>D205*0.8</f>
        <v>202.99200000000002</v>
      </c>
      <c r="O205" s="7">
        <f t="shared" si="12"/>
        <v>96.272153123999999</v>
      </c>
      <c r="P205" s="5">
        <f t="shared" si="13"/>
        <v>245.48279292000001</v>
      </c>
    </row>
    <row r="206" spans="1:16" s="1" customFormat="1" ht="30" customHeight="1" x14ac:dyDescent="0.25">
      <c r="A206" s="2" t="s">
        <v>28</v>
      </c>
      <c r="B206" s="2" t="s">
        <v>418</v>
      </c>
      <c r="C206" s="2" t="s">
        <v>419</v>
      </c>
      <c r="D206" s="5">
        <v>253.74</v>
      </c>
      <c r="E206" s="10"/>
      <c r="F206" s="5">
        <f>D206*0.865123</f>
        <v>219.51631001999999</v>
      </c>
      <c r="G206" s="5">
        <f>D206*0.3794126</f>
        <v>96.272153123999999</v>
      </c>
      <c r="H206" s="5">
        <f>D206*0.967458</f>
        <v>245.48279292000001</v>
      </c>
      <c r="I206" s="5">
        <f t="shared" si="14"/>
        <v>96.272153123999999</v>
      </c>
      <c r="J206" s="5">
        <f t="shared" si="15"/>
        <v>96.272153123999999</v>
      </c>
      <c r="K206" s="5">
        <f>D200*0.487521</f>
        <v>123.70357854</v>
      </c>
      <c r="L206" s="5">
        <f>D206*0.812365</f>
        <v>206.12949510000001</v>
      </c>
      <c r="M206" s="5">
        <f>D206*0.685241</f>
        <v>173.87305133999999</v>
      </c>
      <c r="N206" s="5">
        <f>D206*0.8</f>
        <v>202.99200000000002</v>
      </c>
      <c r="O206" s="7">
        <f t="shared" si="12"/>
        <v>96.272153123999999</v>
      </c>
      <c r="P206" s="5">
        <f t="shared" si="13"/>
        <v>245.48279292000001</v>
      </c>
    </row>
    <row r="207" spans="1:16" s="1" customFormat="1" ht="30" customHeight="1" x14ac:dyDescent="0.25">
      <c r="A207" s="2" t="s">
        <v>28</v>
      </c>
      <c r="B207" s="2" t="s">
        <v>420</v>
      </c>
      <c r="C207" s="9" t="s">
        <v>421</v>
      </c>
      <c r="D207" s="5">
        <v>253.74</v>
      </c>
      <c r="E207" s="10"/>
      <c r="F207" s="5">
        <f>D207*0.865123</f>
        <v>219.51631001999999</v>
      </c>
      <c r="G207" s="5">
        <f>D207*0.3794126</f>
        <v>96.272153123999999</v>
      </c>
      <c r="H207" s="5">
        <f>D207*0.967458</f>
        <v>245.48279292000001</v>
      </c>
      <c r="I207" s="5">
        <f t="shared" si="14"/>
        <v>96.272153123999999</v>
      </c>
      <c r="J207" s="5">
        <f t="shared" si="15"/>
        <v>96.272153123999999</v>
      </c>
      <c r="K207" s="5">
        <f>D201*0.487521</f>
        <v>123.70357854</v>
      </c>
      <c r="L207" s="5">
        <f>D207*0.812365</f>
        <v>206.12949510000001</v>
      </c>
      <c r="M207" s="5">
        <f>D207*0.685241</f>
        <v>173.87305133999999</v>
      </c>
      <c r="N207" s="5">
        <f>D207*0.8</f>
        <v>202.99200000000002</v>
      </c>
      <c r="O207" s="7">
        <f t="shared" si="12"/>
        <v>96.272153123999999</v>
      </c>
      <c r="P207" s="5">
        <f t="shared" si="13"/>
        <v>245.48279292000001</v>
      </c>
    </row>
    <row r="208" spans="1:16" s="1" customFormat="1" ht="30" customHeight="1" x14ac:dyDescent="0.25">
      <c r="A208" s="2" t="s">
        <v>28</v>
      </c>
      <c r="B208" s="2" t="s">
        <v>422</v>
      </c>
      <c r="C208" s="9" t="s">
        <v>423</v>
      </c>
      <c r="D208" s="5">
        <v>241.08</v>
      </c>
      <c r="E208" s="10"/>
      <c r="F208" s="5">
        <f>D208*0.865123</f>
        <v>208.56385284000001</v>
      </c>
      <c r="G208" s="5">
        <f>D208*0.3794126</f>
        <v>91.468789608000009</v>
      </c>
      <c r="H208" s="5">
        <f>D208*0.967458</f>
        <v>233.23477464000001</v>
      </c>
      <c r="I208" s="5">
        <f t="shared" si="14"/>
        <v>91.468789608000009</v>
      </c>
      <c r="J208" s="5">
        <f t="shared" si="15"/>
        <v>91.468789608000009</v>
      </c>
      <c r="K208" s="5">
        <f>D202*0.487521</f>
        <v>123.70357854</v>
      </c>
      <c r="L208" s="5">
        <f>D208*0.812365</f>
        <v>195.84495420000002</v>
      </c>
      <c r="M208" s="5">
        <f>D208*0.685241</f>
        <v>165.19790028</v>
      </c>
      <c r="N208" s="5">
        <f>D208*0.8</f>
        <v>192.86400000000003</v>
      </c>
      <c r="O208" s="7">
        <f t="shared" si="12"/>
        <v>91.468789608000009</v>
      </c>
      <c r="P208" s="5">
        <f t="shared" si="13"/>
        <v>233.23477464000001</v>
      </c>
    </row>
    <row r="209" spans="1:16" s="1" customFormat="1" ht="30" customHeight="1" x14ac:dyDescent="0.25">
      <c r="A209" s="2" t="s">
        <v>28</v>
      </c>
      <c r="B209" s="2" t="s">
        <v>424</v>
      </c>
      <c r="C209" s="2" t="s">
        <v>425</v>
      </c>
      <c r="D209" s="5">
        <v>237.48</v>
      </c>
      <c r="E209" s="10"/>
      <c r="F209" s="5">
        <f>D209*0.865123</f>
        <v>205.44941003999998</v>
      </c>
      <c r="G209" s="5">
        <f>D209*0.3794126</f>
        <v>90.102904247999987</v>
      </c>
      <c r="H209" s="5">
        <f>D209*0.967458</f>
        <v>229.75192584000001</v>
      </c>
      <c r="I209" s="5">
        <f t="shared" si="14"/>
        <v>90.102904247999987</v>
      </c>
      <c r="J209" s="5">
        <f t="shared" si="15"/>
        <v>90.102904247999987</v>
      </c>
      <c r="K209" s="5">
        <f>D203*0.487521</f>
        <v>123.70357854</v>
      </c>
      <c r="L209" s="5">
        <f>D209*0.812365</f>
        <v>192.9204402</v>
      </c>
      <c r="M209" s="5">
        <f>D209*0.685241</f>
        <v>162.73103268</v>
      </c>
      <c r="N209" s="5">
        <f>D209*0.8</f>
        <v>189.98400000000001</v>
      </c>
      <c r="O209" s="7">
        <f t="shared" si="12"/>
        <v>90.102904247999987</v>
      </c>
      <c r="P209" s="5">
        <f t="shared" si="13"/>
        <v>229.75192584000001</v>
      </c>
    </row>
    <row r="210" spans="1:16" s="1" customFormat="1" ht="30" customHeight="1" x14ac:dyDescent="0.25">
      <c r="A210" s="2" t="s">
        <v>28</v>
      </c>
      <c r="B210" s="2" t="s">
        <v>426</v>
      </c>
      <c r="C210" s="9" t="s">
        <v>427</v>
      </c>
      <c r="D210" s="5">
        <v>237.48</v>
      </c>
      <c r="E210" s="10"/>
      <c r="F210" s="5">
        <f>D210*0.865123</f>
        <v>205.44941003999998</v>
      </c>
      <c r="G210" s="5">
        <f>D210*0.3794126</f>
        <v>90.102904247999987</v>
      </c>
      <c r="H210" s="5">
        <f>D210*0.967458</f>
        <v>229.75192584000001</v>
      </c>
      <c r="I210" s="5">
        <f t="shared" si="14"/>
        <v>90.102904247999987</v>
      </c>
      <c r="J210" s="5">
        <f t="shared" si="15"/>
        <v>90.102904247999987</v>
      </c>
      <c r="K210" s="5">
        <f>D204*0.487521</f>
        <v>123.70357854</v>
      </c>
      <c r="L210" s="5">
        <f>D210*0.812365</f>
        <v>192.9204402</v>
      </c>
      <c r="M210" s="5">
        <f>D210*0.685241</f>
        <v>162.73103268</v>
      </c>
      <c r="N210" s="5">
        <f>D210*0.8</f>
        <v>189.98400000000001</v>
      </c>
      <c r="O210" s="7">
        <f t="shared" si="12"/>
        <v>90.102904247999987</v>
      </c>
      <c r="P210" s="5">
        <f t="shared" si="13"/>
        <v>229.75192584000001</v>
      </c>
    </row>
    <row r="211" spans="1:16" s="1" customFormat="1" ht="30" customHeight="1" x14ac:dyDescent="0.25">
      <c r="A211" s="2" t="s">
        <v>28</v>
      </c>
      <c r="B211" s="2" t="s">
        <v>428</v>
      </c>
      <c r="C211" s="9" t="s">
        <v>429</v>
      </c>
      <c r="D211" s="5">
        <v>237.48</v>
      </c>
      <c r="E211" s="10"/>
      <c r="F211" s="5">
        <f>D211*0.865123</f>
        <v>205.44941003999998</v>
      </c>
      <c r="G211" s="5">
        <f>D211*0.3794126</f>
        <v>90.102904247999987</v>
      </c>
      <c r="H211" s="5">
        <f>D211*0.967458</f>
        <v>229.75192584000001</v>
      </c>
      <c r="I211" s="5">
        <f t="shared" si="14"/>
        <v>90.102904247999987</v>
      </c>
      <c r="J211" s="5">
        <f t="shared" si="15"/>
        <v>90.102904247999987</v>
      </c>
      <c r="K211" s="5">
        <f>D205*0.487521</f>
        <v>123.70357854</v>
      </c>
      <c r="L211" s="5">
        <f>D211*0.812365</f>
        <v>192.9204402</v>
      </c>
      <c r="M211" s="5">
        <f>D211*0.685241</f>
        <v>162.73103268</v>
      </c>
      <c r="N211" s="5">
        <f>D211*0.8</f>
        <v>189.98400000000001</v>
      </c>
      <c r="O211" s="7">
        <f t="shared" si="12"/>
        <v>90.102904247999987</v>
      </c>
      <c r="P211" s="5">
        <f t="shared" si="13"/>
        <v>229.75192584000001</v>
      </c>
    </row>
    <row r="212" spans="1:16" s="1" customFormat="1" ht="30" customHeight="1" x14ac:dyDescent="0.25">
      <c r="A212" s="2" t="s">
        <v>28</v>
      </c>
      <c r="B212" s="2" t="s">
        <v>430</v>
      </c>
      <c r="C212" s="9" t="s">
        <v>431</v>
      </c>
      <c r="D212" s="5">
        <v>237.48</v>
      </c>
      <c r="E212" s="10"/>
      <c r="F212" s="5">
        <f>D212*0.865123</f>
        <v>205.44941003999998</v>
      </c>
      <c r="G212" s="5">
        <f>D212*0.3794126</f>
        <v>90.102904247999987</v>
      </c>
      <c r="H212" s="5">
        <f>D212*0.967458</f>
        <v>229.75192584000001</v>
      </c>
      <c r="I212" s="5">
        <f t="shared" si="14"/>
        <v>90.102904247999987</v>
      </c>
      <c r="J212" s="5">
        <f t="shared" si="15"/>
        <v>90.102904247999987</v>
      </c>
      <c r="K212" s="5">
        <f>D206*0.487521</f>
        <v>123.70357854</v>
      </c>
      <c r="L212" s="5">
        <f>D212*0.812365</f>
        <v>192.9204402</v>
      </c>
      <c r="M212" s="5">
        <f>D212*0.685241</f>
        <v>162.73103268</v>
      </c>
      <c r="N212" s="5">
        <f>D212*0.8</f>
        <v>189.98400000000001</v>
      </c>
      <c r="O212" s="7">
        <f t="shared" si="12"/>
        <v>90.102904247999987</v>
      </c>
      <c r="P212" s="5">
        <f t="shared" si="13"/>
        <v>229.75192584000001</v>
      </c>
    </row>
    <row r="213" spans="1:16" s="1" customFormat="1" ht="30" customHeight="1" x14ac:dyDescent="0.25">
      <c r="A213" s="2" t="s">
        <v>28</v>
      </c>
      <c r="B213" s="2" t="s">
        <v>432</v>
      </c>
      <c r="C213" s="9" t="s">
        <v>433</v>
      </c>
      <c r="D213" s="5">
        <v>237.48</v>
      </c>
      <c r="E213" s="10"/>
      <c r="F213" s="5">
        <f>D213*0.865123</f>
        <v>205.44941003999998</v>
      </c>
      <c r="G213" s="5">
        <f>D213*0.3794126</f>
        <v>90.102904247999987</v>
      </c>
      <c r="H213" s="5">
        <f>D213*0.967458</f>
        <v>229.75192584000001</v>
      </c>
      <c r="I213" s="5">
        <f t="shared" si="14"/>
        <v>90.102904247999987</v>
      </c>
      <c r="J213" s="5">
        <f t="shared" si="15"/>
        <v>90.102904247999987</v>
      </c>
      <c r="K213" s="5">
        <f>D207*0.487521</f>
        <v>123.70357854</v>
      </c>
      <c r="L213" s="5">
        <f>D213*0.812365</f>
        <v>192.9204402</v>
      </c>
      <c r="M213" s="5">
        <f>D213*0.685241</f>
        <v>162.73103268</v>
      </c>
      <c r="N213" s="5">
        <f>D213*0.8</f>
        <v>189.98400000000001</v>
      </c>
      <c r="O213" s="7">
        <f t="shared" si="12"/>
        <v>90.102904247999987</v>
      </c>
      <c r="P213" s="5">
        <f t="shared" si="13"/>
        <v>229.75192584000001</v>
      </c>
    </row>
    <row r="214" spans="1:16" s="1" customFormat="1" ht="30" customHeight="1" x14ac:dyDescent="0.25">
      <c r="A214" s="2" t="s">
        <v>28</v>
      </c>
      <c r="B214" s="2" t="s">
        <v>434</v>
      </c>
      <c r="C214" s="2" t="s">
        <v>435</v>
      </c>
      <c r="D214" s="5">
        <v>237.48</v>
      </c>
      <c r="E214" s="10"/>
      <c r="F214" s="5">
        <f>D214*0.865123</f>
        <v>205.44941003999998</v>
      </c>
      <c r="G214" s="5">
        <f>D214*0.3794126</f>
        <v>90.102904247999987</v>
      </c>
      <c r="H214" s="5">
        <f>D214*0.967458</f>
        <v>229.75192584000001</v>
      </c>
      <c r="I214" s="5">
        <f t="shared" si="14"/>
        <v>90.102904247999987</v>
      </c>
      <c r="J214" s="5">
        <f t="shared" si="15"/>
        <v>90.102904247999987</v>
      </c>
      <c r="K214" s="5">
        <f>D208*0.487521</f>
        <v>117.53156268000001</v>
      </c>
      <c r="L214" s="5">
        <f>D214*0.812365</f>
        <v>192.9204402</v>
      </c>
      <c r="M214" s="5">
        <f>D214*0.685241</f>
        <v>162.73103268</v>
      </c>
      <c r="N214" s="5">
        <f>D214*0.8</f>
        <v>189.98400000000001</v>
      </c>
      <c r="O214" s="7">
        <f t="shared" si="12"/>
        <v>90.102904247999987</v>
      </c>
      <c r="P214" s="5">
        <f t="shared" si="13"/>
        <v>229.75192584000001</v>
      </c>
    </row>
    <row r="215" spans="1:16" s="1" customFormat="1" ht="30" customHeight="1" x14ac:dyDescent="0.25">
      <c r="A215" s="2" t="s">
        <v>28</v>
      </c>
      <c r="B215" s="2" t="s">
        <v>436</v>
      </c>
      <c r="C215" s="2" t="s">
        <v>437</v>
      </c>
      <c r="D215" s="5">
        <v>237.48</v>
      </c>
      <c r="E215" s="10"/>
      <c r="F215" s="5">
        <f>D215*0.865123</f>
        <v>205.44941003999998</v>
      </c>
      <c r="G215" s="5">
        <f>D215*0.3794126</f>
        <v>90.102904247999987</v>
      </c>
      <c r="H215" s="5">
        <f>D215*0.967458</f>
        <v>229.75192584000001</v>
      </c>
      <c r="I215" s="5">
        <f t="shared" si="14"/>
        <v>90.102904247999987</v>
      </c>
      <c r="J215" s="5">
        <f t="shared" si="15"/>
        <v>90.102904247999987</v>
      </c>
      <c r="K215" s="5">
        <f>D209*0.487521</f>
        <v>115.77648708</v>
      </c>
      <c r="L215" s="5">
        <f>D215*0.812365</f>
        <v>192.9204402</v>
      </c>
      <c r="M215" s="5">
        <f>D215*0.685241</f>
        <v>162.73103268</v>
      </c>
      <c r="N215" s="5">
        <f>D215*0.8</f>
        <v>189.98400000000001</v>
      </c>
      <c r="O215" s="7">
        <f t="shared" si="12"/>
        <v>90.102904247999987</v>
      </c>
      <c r="P215" s="5">
        <f t="shared" si="13"/>
        <v>229.75192584000001</v>
      </c>
    </row>
    <row r="216" spans="1:16" s="1" customFormat="1" ht="30" customHeight="1" x14ac:dyDescent="0.25">
      <c r="A216" s="2" t="s">
        <v>28</v>
      </c>
      <c r="B216" s="2" t="s">
        <v>438</v>
      </c>
      <c r="C216" s="9" t="s">
        <v>439</v>
      </c>
      <c r="D216" s="5">
        <v>237.48</v>
      </c>
      <c r="E216" s="10"/>
      <c r="F216" s="5">
        <f>D216*0.865123</f>
        <v>205.44941003999998</v>
      </c>
      <c r="G216" s="5">
        <f>D216*0.3794126</f>
        <v>90.102904247999987</v>
      </c>
      <c r="H216" s="5">
        <f>D216*0.967458</f>
        <v>229.75192584000001</v>
      </c>
      <c r="I216" s="5">
        <f t="shared" si="14"/>
        <v>90.102904247999987</v>
      </c>
      <c r="J216" s="5">
        <f t="shared" si="15"/>
        <v>90.102904247999987</v>
      </c>
      <c r="K216" s="5">
        <f>D210*0.487521</f>
        <v>115.77648708</v>
      </c>
      <c r="L216" s="5">
        <f>D216*0.812365</f>
        <v>192.9204402</v>
      </c>
      <c r="M216" s="5">
        <f>D216*0.685241</f>
        <v>162.73103268</v>
      </c>
      <c r="N216" s="5">
        <f>D216*0.8</f>
        <v>189.98400000000001</v>
      </c>
      <c r="O216" s="7">
        <f t="shared" si="12"/>
        <v>90.102904247999987</v>
      </c>
      <c r="P216" s="5">
        <f t="shared" si="13"/>
        <v>229.75192584000001</v>
      </c>
    </row>
    <row r="217" spans="1:16" s="1" customFormat="1" ht="30" customHeight="1" x14ac:dyDescent="0.25">
      <c r="A217" s="2" t="s">
        <v>28</v>
      </c>
      <c r="B217" s="2" t="s">
        <v>440</v>
      </c>
      <c r="C217" s="9" t="s">
        <v>441</v>
      </c>
      <c r="D217" s="5">
        <v>237.48</v>
      </c>
      <c r="E217" s="10"/>
      <c r="F217" s="5">
        <f>D217*0.865123</f>
        <v>205.44941003999998</v>
      </c>
      <c r="G217" s="5">
        <f>D217*0.3794126</f>
        <v>90.102904247999987</v>
      </c>
      <c r="H217" s="5">
        <f>D217*0.967458</f>
        <v>229.75192584000001</v>
      </c>
      <c r="I217" s="5">
        <f t="shared" si="14"/>
        <v>90.102904247999987</v>
      </c>
      <c r="J217" s="5">
        <f t="shared" si="15"/>
        <v>90.102904247999987</v>
      </c>
      <c r="K217" s="5">
        <f>D211*0.487521</f>
        <v>115.77648708</v>
      </c>
      <c r="L217" s="5">
        <f>D217*0.812365</f>
        <v>192.9204402</v>
      </c>
      <c r="M217" s="5">
        <f>D217*0.685241</f>
        <v>162.73103268</v>
      </c>
      <c r="N217" s="5">
        <f>D217*0.8</f>
        <v>189.98400000000001</v>
      </c>
      <c r="O217" s="7">
        <f t="shared" si="12"/>
        <v>90.102904247999987</v>
      </c>
      <c r="P217" s="5">
        <f t="shared" si="13"/>
        <v>229.75192584000001</v>
      </c>
    </row>
    <row r="218" spans="1:16" s="1" customFormat="1" ht="30" customHeight="1" x14ac:dyDescent="0.25">
      <c r="A218" s="2" t="s">
        <v>28</v>
      </c>
      <c r="B218" s="2" t="s">
        <v>442</v>
      </c>
      <c r="C218" s="9" t="s">
        <v>443</v>
      </c>
      <c r="D218" s="5">
        <v>237.48</v>
      </c>
      <c r="E218" s="10"/>
      <c r="F218" s="5">
        <f>D218*0.865123</f>
        <v>205.44941003999998</v>
      </c>
      <c r="G218" s="5">
        <f>D218*0.3794126</f>
        <v>90.102904247999987</v>
      </c>
      <c r="H218" s="5">
        <f>D218*0.967458</f>
        <v>229.75192584000001</v>
      </c>
      <c r="I218" s="5">
        <f t="shared" si="14"/>
        <v>90.102904247999987</v>
      </c>
      <c r="J218" s="5">
        <f t="shared" si="15"/>
        <v>90.102904247999987</v>
      </c>
      <c r="K218" s="5">
        <f>D212*0.487521</f>
        <v>115.77648708</v>
      </c>
      <c r="L218" s="5">
        <f>D218*0.812365</f>
        <v>192.9204402</v>
      </c>
      <c r="M218" s="5">
        <f>D218*0.685241</f>
        <v>162.73103268</v>
      </c>
      <c r="N218" s="5">
        <f>D218*0.8</f>
        <v>189.98400000000001</v>
      </c>
      <c r="O218" s="7">
        <f t="shared" si="12"/>
        <v>90.102904247999987</v>
      </c>
      <c r="P218" s="5">
        <f t="shared" si="13"/>
        <v>229.75192584000001</v>
      </c>
    </row>
    <row r="219" spans="1:16" s="1" customFormat="1" ht="30" customHeight="1" x14ac:dyDescent="0.25">
      <c r="A219" s="2" t="s">
        <v>28</v>
      </c>
      <c r="B219" s="2" t="s">
        <v>444</v>
      </c>
      <c r="C219" s="9" t="s">
        <v>445</v>
      </c>
      <c r="D219" s="5">
        <v>232.12</v>
      </c>
      <c r="E219" s="10"/>
      <c r="F219" s="5">
        <f>D219*0.865123</f>
        <v>200.81235075999999</v>
      </c>
      <c r="G219" s="5">
        <f>D219*0.3794126</f>
        <v>88.069252711999994</v>
      </c>
      <c r="H219" s="5">
        <f>D219*0.967458</f>
        <v>224.56635096000002</v>
      </c>
      <c r="I219" s="5">
        <f t="shared" si="14"/>
        <v>88.069252711999994</v>
      </c>
      <c r="J219" s="5">
        <f t="shared" si="15"/>
        <v>88.069252711999994</v>
      </c>
      <c r="K219" s="5">
        <f>D213*0.487521</f>
        <v>115.77648708</v>
      </c>
      <c r="L219" s="5">
        <f>D219*0.812365</f>
        <v>188.5661638</v>
      </c>
      <c r="M219" s="5">
        <f>D219*0.685241</f>
        <v>159.05814092</v>
      </c>
      <c r="N219" s="5">
        <f>D219*0.8</f>
        <v>185.69600000000003</v>
      </c>
      <c r="O219" s="7">
        <f t="shared" si="12"/>
        <v>88.069252711999994</v>
      </c>
      <c r="P219" s="5">
        <f t="shared" si="13"/>
        <v>224.56635096000002</v>
      </c>
    </row>
    <row r="220" spans="1:16" s="1" customFormat="1" ht="30" customHeight="1" x14ac:dyDescent="0.25">
      <c r="A220" s="2" t="s">
        <v>28</v>
      </c>
      <c r="B220" s="2" t="s">
        <v>446</v>
      </c>
      <c r="C220" s="9" t="s">
        <v>447</v>
      </c>
      <c r="D220" s="5">
        <v>223.9</v>
      </c>
      <c r="E220" s="10"/>
      <c r="F220" s="5">
        <f>D220*0.865123</f>
        <v>193.7010397</v>
      </c>
      <c r="G220" s="5">
        <f>D220*0.3794126</f>
        <v>84.950481139999994</v>
      </c>
      <c r="H220" s="5">
        <f>D220*0.967458</f>
        <v>216.61384620000001</v>
      </c>
      <c r="I220" s="5">
        <f t="shared" si="14"/>
        <v>84.950481139999994</v>
      </c>
      <c r="J220" s="5">
        <f t="shared" si="15"/>
        <v>84.950481139999994</v>
      </c>
      <c r="K220" s="5">
        <f>D214*0.487521</f>
        <v>115.77648708</v>
      </c>
      <c r="L220" s="5">
        <f>D220*0.812365</f>
        <v>181.88852350000002</v>
      </c>
      <c r="M220" s="5">
        <f>D220*0.685241</f>
        <v>153.42545989999999</v>
      </c>
      <c r="N220" s="5">
        <f>D220*0.8</f>
        <v>179.12</v>
      </c>
      <c r="O220" s="7">
        <f t="shared" si="12"/>
        <v>84.950481139999994</v>
      </c>
      <c r="P220" s="5">
        <f t="shared" si="13"/>
        <v>216.61384620000001</v>
      </c>
    </row>
    <row r="221" spans="1:16" s="1" customFormat="1" ht="30" customHeight="1" x14ac:dyDescent="0.25">
      <c r="A221" s="2" t="s">
        <v>28</v>
      </c>
      <c r="B221" s="2" t="s">
        <v>448</v>
      </c>
      <c r="C221" s="9" t="s">
        <v>449</v>
      </c>
      <c r="D221" s="5">
        <v>223.9</v>
      </c>
      <c r="E221" s="10"/>
      <c r="F221" s="5">
        <f>D221*0.865123</f>
        <v>193.7010397</v>
      </c>
      <c r="G221" s="5">
        <f>D221*0.3794126</f>
        <v>84.950481139999994</v>
      </c>
      <c r="H221" s="5">
        <f>D221*0.967458</f>
        <v>216.61384620000001</v>
      </c>
      <c r="I221" s="5">
        <f t="shared" si="14"/>
        <v>84.950481139999994</v>
      </c>
      <c r="J221" s="5">
        <f t="shared" si="15"/>
        <v>84.950481139999994</v>
      </c>
      <c r="K221" s="5">
        <f>D215*0.487521</f>
        <v>115.77648708</v>
      </c>
      <c r="L221" s="5">
        <f>D221*0.812365</f>
        <v>181.88852350000002</v>
      </c>
      <c r="M221" s="5">
        <f>D221*0.685241</f>
        <v>153.42545989999999</v>
      </c>
      <c r="N221" s="5">
        <f>D221*0.8</f>
        <v>179.12</v>
      </c>
      <c r="O221" s="7">
        <f t="shared" si="12"/>
        <v>84.950481139999994</v>
      </c>
      <c r="P221" s="5">
        <f t="shared" si="13"/>
        <v>216.61384620000001</v>
      </c>
    </row>
    <row r="222" spans="1:16" s="1" customFormat="1" ht="30" customHeight="1" x14ac:dyDescent="0.25">
      <c r="A222" s="2" t="s">
        <v>28</v>
      </c>
      <c r="B222" s="2" t="s">
        <v>450</v>
      </c>
      <c r="C222" s="2" t="s">
        <v>451</v>
      </c>
      <c r="D222" s="5">
        <v>217.94</v>
      </c>
      <c r="E222" s="10"/>
      <c r="F222" s="5">
        <f>D222*0.865123</f>
        <v>188.54490662000001</v>
      </c>
      <c r="G222" s="5">
        <f>D222*0.3794126</f>
        <v>82.689182043999992</v>
      </c>
      <c r="H222" s="5">
        <f>D222*0.967458</f>
        <v>210.84779652</v>
      </c>
      <c r="I222" s="5">
        <f t="shared" si="14"/>
        <v>82.689182043999992</v>
      </c>
      <c r="J222" s="5">
        <f t="shared" si="15"/>
        <v>82.689182043999992</v>
      </c>
      <c r="K222" s="5">
        <f>D216*0.487521</f>
        <v>115.77648708</v>
      </c>
      <c r="L222" s="5">
        <f>D222*0.812365</f>
        <v>177.0468281</v>
      </c>
      <c r="M222" s="5">
        <f>D222*0.685241</f>
        <v>149.34142353999999</v>
      </c>
      <c r="N222" s="5">
        <f>D222*0.8</f>
        <v>174.352</v>
      </c>
      <c r="O222" s="7">
        <f t="shared" si="12"/>
        <v>82.689182043999992</v>
      </c>
      <c r="P222" s="5">
        <f t="shared" si="13"/>
        <v>210.84779652</v>
      </c>
    </row>
    <row r="223" spans="1:16" s="1" customFormat="1" ht="30" customHeight="1" x14ac:dyDescent="0.25">
      <c r="A223" s="2" t="s">
        <v>28</v>
      </c>
      <c r="B223" s="2" t="s">
        <v>452</v>
      </c>
      <c r="C223" s="2" t="s">
        <v>453</v>
      </c>
      <c r="D223" s="5">
        <v>217.94</v>
      </c>
      <c r="E223" s="10"/>
      <c r="F223" s="5">
        <f>D223*0.865123</f>
        <v>188.54490662000001</v>
      </c>
      <c r="G223" s="5">
        <f>D223*0.3794126</f>
        <v>82.689182043999992</v>
      </c>
      <c r="H223" s="5">
        <f>D223*0.967458</f>
        <v>210.84779652</v>
      </c>
      <c r="I223" s="5">
        <f t="shared" si="14"/>
        <v>82.689182043999992</v>
      </c>
      <c r="J223" s="5">
        <f t="shared" si="15"/>
        <v>82.689182043999992</v>
      </c>
      <c r="K223" s="5">
        <f>D217*0.487521</f>
        <v>115.77648708</v>
      </c>
      <c r="L223" s="5">
        <f>D223*0.812365</f>
        <v>177.0468281</v>
      </c>
      <c r="M223" s="5">
        <f>D223*0.685241</f>
        <v>149.34142353999999</v>
      </c>
      <c r="N223" s="5">
        <f>D223*0.8</f>
        <v>174.352</v>
      </c>
      <c r="O223" s="7">
        <f t="shared" si="12"/>
        <v>82.689182043999992</v>
      </c>
      <c r="P223" s="5">
        <f t="shared" si="13"/>
        <v>210.84779652</v>
      </c>
    </row>
    <row r="224" spans="1:16" s="1" customFormat="1" ht="30" customHeight="1" x14ac:dyDescent="0.25">
      <c r="A224" s="2" t="s">
        <v>28</v>
      </c>
      <c r="B224" s="2" t="s">
        <v>454</v>
      </c>
      <c r="C224" s="9" t="s">
        <v>455</v>
      </c>
      <c r="D224" s="5">
        <v>217.94</v>
      </c>
      <c r="E224" s="10"/>
      <c r="F224" s="5">
        <f>D224*0.865123</f>
        <v>188.54490662000001</v>
      </c>
      <c r="G224" s="5">
        <f>D224*0.3794126</f>
        <v>82.689182043999992</v>
      </c>
      <c r="H224" s="5">
        <f>D224*0.967458</f>
        <v>210.84779652</v>
      </c>
      <c r="I224" s="5">
        <f t="shared" si="14"/>
        <v>82.689182043999992</v>
      </c>
      <c r="J224" s="5">
        <f t="shared" si="15"/>
        <v>82.689182043999992</v>
      </c>
      <c r="K224" s="5">
        <f>D218*0.487521</f>
        <v>115.77648708</v>
      </c>
      <c r="L224" s="5">
        <f>D224*0.812365</f>
        <v>177.0468281</v>
      </c>
      <c r="M224" s="5">
        <f>D224*0.685241</f>
        <v>149.34142353999999</v>
      </c>
      <c r="N224" s="5">
        <f>D224*0.8</f>
        <v>174.352</v>
      </c>
      <c r="O224" s="7">
        <f t="shared" si="12"/>
        <v>82.689182043999992</v>
      </c>
      <c r="P224" s="5">
        <f t="shared" si="13"/>
        <v>210.84779652</v>
      </c>
    </row>
    <row r="225" spans="1:16" s="1" customFormat="1" ht="30" customHeight="1" x14ac:dyDescent="0.25">
      <c r="A225" s="2" t="s">
        <v>28</v>
      </c>
      <c r="B225" s="2" t="s">
        <v>456</v>
      </c>
      <c r="C225" s="9" t="s">
        <v>457</v>
      </c>
      <c r="D225" s="5">
        <v>217.94</v>
      </c>
      <c r="E225" s="10"/>
      <c r="F225" s="5">
        <f>D225*0.865123</f>
        <v>188.54490662000001</v>
      </c>
      <c r="G225" s="5">
        <f>D225*0.3794126</f>
        <v>82.689182043999992</v>
      </c>
      <c r="H225" s="5">
        <f>D225*0.967458</f>
        <v>210.84779652</v>
      </c>
      <c r="I225" s="5">
        <f t="shared" si="14"/>
        <v>82.689182043999992</v>
      </c>
      <c r="J225" s="5">
        <f t="shared" si="15"/>
        <v>82.689182043999992</v>
      </c>
      <c r="K225" s="5">
        <f>D219*0.487521</f>
        <v>113.16337452</v>
      </c>
      <c r="L225" s="5">
        <f>D225*0.812365</f>
        <v>177.0468281</v>
      </c>
      <c r="M225" s="5">
        <f>D225*0.685241</f>
        <v>149.34142353999999</v>
      </c>
      <c r="N225" s="5">
        <f>D225*0.8</f>
        <v>174.352</v>
      </c>
      <c r="O225" s="7">
        <f t="shared" si="12"/>
        <v>82.689182043999992</v>
      </c>
      <c r="P225" s="5">
        <f t="shared" si="13"/>
        <v>210.84779652</v>
      </c>
    </row>
    <row r="226" spans="1:16" s="1" customFormat="1" ht="30" customHeight="1" x14ac:dyDescent="0.25">
      <c r="A226" s="2" t="s">
        <v>28</v>
      </c>
      <c r="B226" s="2" t="s">
        <v>458</v>
      </c>
      <c r="C226" s="9" t="s">
        <v>459</v>
      </c>
      <c r="D226" s="5">
        <v>217.94</v>
      </c>
      <c r="E226" s="10"/>
      <c r="F226" s="5">
        <f>D226*0.865123</f>
        <v>188.54490662000001</v>
      </c>
      <c r="G226" s="5">
        <f>D226*0.3794126</f>
        <v>82.689182043999992</v>
      </c>
      <c r="H226" s="5">
        <f>D226*0.967458</f>
        <v>210.84779652</v>
      </c>
      <c r="I226" s="5">
        <f t="shared" si="14"/>
        <v>82.689182043999992</v>
      </c>
      <c r="J226" s="5">
        <f t="shared" si="15"/>
        <v>82.689182043999992</v>
      </c>
      <c r="K226" s="5">
        <f>D220*0.487521</f>
        <v>109.15595190000001</v>
      </c>
      <c r="L226" s="5">
        <f>D226*0.812365</f>
        <v>177.0468281</v>
      </c>
      <c r="M226" s="5">
        <f>D226*0.685241</f>
        <v>149.34142353999999</v>
      </c>
      <c r="N226" s="5">
        <f>D226*0.8</f>
        <v>174.352</v>
      </c>
      <c r="O226" s="7">
        <f t="shared" si="12"/>
        <v>82.689182043999992</v>
      </c>
      <c r="P226" s="5">
        <f t="shared" si="13"/>
        <v>210.84779652</v>
      </c>
    </row>
    <row r="227" spans="1:16" s="1" customFormat="1" ht="30" customHeight="1" x14ac:dyDescent="0.25">
      <c r="A227" s="2" t="s">
        <v>28</v>
      </c>
      <c r="B227" s="2" t="s">
        <v>460</v>
      </c>
      <c r="C227" s="6" t="s">
        <v>461</v>
      </c>
      <c r="D227" s="5">
        <v>217.94</v>
      </c>
      <c r="E227" s="10"/>
      <c r="F227" s="5">
        <f>D227*0.865123</f>
        <v>188.54490662000001</v>
      </c>
      <c r="G227" s="5">
        <f>D227*0.3794126</f>
        <v>82.689182043999992</v>
      </c>
      <c r="H227" s="5">
        <f>D227*0.967458</f>
        <v>210.84779652</v>
      </c>
      <c r="I227" s="5">
        <f t="shared" si="14"/>
        <v>82.689182043999992</v>
      </c>
      <c r="J227" s="5">
        <f t="shared" si="15"/>
        <v>82.689182043999992</v>
      </c>
      <c r="K227" s="5">
        <f>D221*0.487521</f>
        <v>109.15595190000001</v>
      </c>
      <c r="L227" s="5">
        <f>D227*0.812365</f>
        <v>177.0468281</v>
      </c>
      <c r="M227" s="5">
        <f>D227*0.685241</f>
        <v>149.34142353999999</v>
      </c>
      <c r="N227" s="5">
        <f>D227*0.8</f>
        <v>174.352</v>
      </c>
      <c r="O227" s="7">
        <f t="shared" si="12"/>
        <v>82.689182043999992</v>
      </c>
      <c r="P227" s="5">
        <f t="shared" si="13"/>
        <v>210.84779652</v>
      </c>
    </row>
    <row r="228" spans="1:16" s="1" customFormat="1" ht="30" customHeight="1" x14ac:dyDescent="0.25">
      <c r="A228" s="2" t="s">
        <v>28</v>
      </c>
      <c r="B228" s="2" t="s">
        <v>462</v>
      </c>
      <c r="C228" s="9" t="s">
        <v>463</v>
      </c>
      <c r="D228" s="5">
        <v>200.62</v>
      </c>
      <c r="E228" s="10"/>
      <c r="F228" s="5">
        <f>D228*0.865123</f>
        <v>173.56097625999999</v>
      </c>
      <c r="G228" s="5">
        <f>D228*0.3794126</f>
        <v>76.117755811999999</v>
      </c>
      <c r="H228" s="5">
        <f>D228*0.967458</f>
        <v>194.09142396000001</v>
      </c>
      <c r="I228" s="5">
        <f t="shared" si="14"/>
        <v>76.117755811999999</v>
      </c>
      <c r="J228" s="5">
        <f t="shared" si="15"/>
        <v>76.117755811999999</v>
      </c>
      <c r="K228" s="5">
        <f>D222*0.487521</f>
        <v>106.25032673999999</v>
      </c>
      <c r="L228" s="5">
        <f>D228*0.812365</f>
        <v>162.97666630000001</v>
      </c>
      <c r="M228" s="5">
        <f>D228*0.685241</f>
        <v>137.47304942</v>
      </c>
      <c r="N228" s="5">
        <f>D228*0.8</f>
        <v>160.49600000000001</v>
      </c>
      <c r="O228" s="7">
        <f t="shared" si="12"/>
        <v>76.117755811999999</v>
      </c>
      <c r="P228" s="5">
        <f t="shared" si="13"/>
        <v>194.09142396000001</v>
      </c>
    </row>
    <row r="229" spans="1:16" s="1" customFormat="1" ht="30" customHeight="1" x14ac:dyDescent="0.25">
      <c r="A229" s="2" t="s">
        <v>28</v>
      </c>
      <c r="B229" s="2" t="s">
        <v>464</v>
      </c>
      <c r="C229" s="9" t="s">
        <v>465</v>
      </c>
      <c r="D229" s="5">
        <v>195.68</v>
      </c>
      <c r="E229" s="10"/>
      <c r="F229" s="5">
        <f>D229*0.865123</f>
        <v>169.28726864000001</v>
      </c>
      <c r="G229" s="5">
        <f>D229*0.3794126</f>
        <v>74.243457567999997</v>
      </c>
      <c r="H229" s="5">
        <f>D229*0.967458</f>
        <v>189.31218144000002</v>
      </c>
      <c r="I229" s="5">
        <f t="shared" si="14"/>
        <v>74.243457567999997</v>
      </c>
      <c r="J229" s="5">
        <f t="shared" si="15"/>
        <v>74.243457567999997</v>
      </c>
      <c r="K229" s="5">
        <f>D223*0.487521</f>
        <v>106.25032673999999</v>
      </c>
      <c r="L229" s="5">
        <f>D229*0.812365</f>
        <v>158.96358320000002</v>
      </c>
      <c r="M229" s="5">
        <f>D229*0.685241</f>
        <v>134.08795888</v>
      </c>
      <c r="N229" s="5">
        <f>D229*0.8</f>
        <v>156.54400000000001</v>
      </c>
      <c r="O229" s="7">
        <f t="shared" si="12"/>
        <v>74.243457567999997</v>
      </c>
      <c r="P229" s="5">
        <f t="shared" si="13"/>
        <v>189.31218144000002</v>
      </c>
    </row>
    <row r="230" spans="1:16" s="1" customFormat="1" ht="30" customHeight="1" x14ac:dyDescent="0.25">
      <c r="A230" s="2" t="s">
        <v>28</v>
      </c>
      <c r="B230" s="2" t="s">
        <v>466</v>
      </c>
      <c r="C230" s="9" t="s">
        <v>467</v>
      </c>
      <c r="D230" s="5">
        <v>185.12</v>
      </c>
      <c r="E230" s="10"/>
      <c r="F230" s="5">
        <f>D230*0.865123</f>
        <v>160.15156976</v>
      </c>
      <c r="G230" s="5">
        <f>D230*0.3794126</f>
        <v>70.236860511999993</v>
      </c>
      <c r="H230" s="5">
        <f>D230*0.967458</f>
        <v>179.09582496000002</v>
      </c>
      <c r="I230" s="5">
        <f t="shared" si="14"/>
        <v>70.236860511999993</v>
      </c>
      <c r="J230" s="5">
        <f t="shared" si="15"/>
        <v>70.236860511999993</v>
      </c>
      <c r="K230" s="5">
        <f>D224*0.487521</f>
        <v>106.25032673999999</v>
      </c>
      <c r="L230" s="5">
        <f>D230*0.812365</f>
        <v>150.38500880000001</v>
      </c>
      <c r="M230" s="5">
        <f>D230*0.685241</f>
        <v>126.85181392</v>
      </c>
      <c r="N230" s="5">
        <f>D230*0.8</f>
        <v>148.096</v>
      </c>
      <c r="O230" s="7">
        <f t="shared" si="12"/>
        <v>70.236860511999993</v>
      </c>
      <c r="P230" s="5">
        <f t="shared" si="13"/>
        <v>179.09582496000002</v>
      </c>
    </row>
    <row r="231" spans="1:16" s="1" customFormat="1" ht="30" customHeight="1" x14ac:dyDescent="0.25">
      <c r="A231" s="2" t="s">
        <v>28</v>
      </c>
      <c r="B231" s="2" t="s">
        <v>468</v>
      </c>
      <c r="C231" s="9" t="s">
        <v>469</v>
      </c>
      <c r="D231" s="5">
        <v>161.80000000000001</v>
      </c>
      <c r="E231" s="10"/>
      <c r="F231" s="5">
        <f>D231*0.865123</f>
        <v>139.9769014</v>
      </c>
      <c r="G231" s="5">
        <f>D231*0.3794126</f>
        <v>61.388958680000002</v>
      </c>
      <c r="H231" s="5">
        <f>D231*0.967458</f>
        <v>156.53470440000001</v>
      </c>
      <c r="I231" s="5">
        <f t="shared" si="14"/>
        <v>61.388958680000002</v>
      </c>
      <c r="J231" s="5">
        <f t="shared" si="15"/>
        <v>61.388958680000002</v>
      </c>
      <c r="K231" s="5">
        <f>D225*0.487521</f>
        <v>106.25032673999999</v>
      </c>
      <c r="L231" s="5">
        <f>D231*0.812365</f>
        <v>131.44065700000002</v>
      </c>
      <c r="M231" s="5">
        <f>D231*0.685241</f>
        <v>110.87199380000001</v>
      </c>
      <c r="N231" s="5">
        <f>D231*0.8</f>
        <v>129.44000000000003</v>
      </c>
      <c r="O231" s="7">
        <f t="shared" si="12"/>
        <v>61.388958680000002</v>
      </c>
      <c r="P231" s="5">
        <f t="shared" si="13"/>
        <v>156.53470440000001</v>
      </c>
    </row>
    <row r="232" spans="1:16" s="1" customFormat="1" ht="30" customHeight="1" x14ac:dyDescent="0.25">
      <c r="A232" s="2" t="s">
        <v>28</v>
      </c>
      <c r="B232" s="2" t="s">
        <v>470</v>
      </c>
      <c r="C232" s="9" t="s">
        <v>471</v>
      </c>
      <c r="D232" s="5">
        <v>161.80000000000001</v>
      </c>
      <c r="E232" s="10"/>
      <c r="F232" s="5">
        <f>D232*0.865123</f>
        <v>139.9769014</v>
      </c>
      <c r="G232" s="5">
        <f>D232*0.3794126</f>
        <v>61.388958680000002</v>
      </c>
      <c r="H232" s="5">
        <f>D232*0.967458</f>
        <v>156.53470440000001</v>
      </c>
      <c r="I232" s="5">
        <f t="shared" si="14"/>
        <v>61.388958680000002</v>
      </c>
      <c r="J232" s="5">
        <f t="shared" si="15"/>
        <v>61.388958680000002</v>
      </c>
      <c r="K232" s="5">
        <f>D226*0.487521</f>
        <v>106.25032673999999</v>
      </c>
      <c r="L232" s="5">
        <f>D232*0.812365</f>
        <v>131.44065700000002</v>
      </c>
      <c r="M232" s="5">
        <f>D232*0.685241</f>
        <v>110.87199380000001</v>
      </c>
      <c r="N232" s="5">
        <f>D232*0.8</f>
        <v>129.44000000000003</v>
      </c>
      <c r="O232" s="7">
        <f t="shared" si="12"/>
        <v>61.388958680000002</v>
      </c>
      <c r="P232" s="5">
        <f t="shared" si="13"/>
        <v>156.53470440000001</v>
      </c>
    </row>
    <row r="233" spans="1:16" s="1" customFormat="1" ht="30" customHeight="1" x14ac:dyDescent="0.25">
      <c r="A233" s="2" t="s">
        <v>28</v>
      </c>
      <c r="B233" s="2" t="s">
        <v>472</v>
      </c>
      <c r="C233" s="9" t="s">
        <v>473</v>
      </c>
      <c r="D233" s="5">
        <v>161.80000000000001</v>
      </c>
      <c r="E233" s="10"/>
      <c r="F233" s="5">
        <f>D233*0.865123</f>
        <v>139.9769014</v>
      </c>
      <c r="G233" s="5">
        <f>D233*0.3794126</f>
        <v>61.388958680000002</v>
      </c>
      <c r="H233" s="5">
        <f>D233*0.967458</f>
        <v>156.53470440000001</v>
      </c>
      <c r="I233" s="5">
        <f t="shared" si="14"/>
        <v>61.388958680000002</v>
      </c>
      <c r="J233" s="5">
        <f t="shared" si="15"/>
        <v>61.388958680000002</v>
      </c>
      <c r="K233" s="5">
        <f>D227*0.487521</f>
        <v>106.25032673999999</v>
      </c>
      <c r="L233" s="5">
        <f>D233*0.812365</f>
        <v>131.44065700000002</v>
      </c>
      <c r="M233" s="5">
        <f>D233*0.685241</f>
        <v>110.87199380000001</v>
      </c>
      <c r="N233" s="5">
        <f>D233*0.8</f>
        <v>129.44000000000003</v>
      </c>
      <c r="O233" s="7">
        <f t="shared" si="12"/>
        <v>61.388958680000002</v>
      </c>
      <c r="P233" s="5">
        <f t="shared" si="13"/>
        <v>156.53470440000001</v>
      </c>
    </row>
    <row r="234" spans="1:16" s="1" customFormat="1" ht="30" customHeight="1" x14ac:dyDescent="0.25">
      <c r="A234" s="2" t="s">
        <v>28</v>
      </c>
      <c r="B234" s="2" t="s">
        <v>474</v>
      </c>
      <c r="C234" s="9" t="s">
        <v>475</v>
      </c>
      <c r="D234" s="5">
        <v>161.80000000000001</v>
      </c>
      <c r="E234" s="10"/>
      <c r="F234" s="5">
        <f>D234*0.865123</f>
        <v>139.9769014</v>
      </c>
      <c r="G234" s="5">
        <f>D234*0.3794126</f>
        <v>61.388958680000002</v>
      </c>
      <c r="H234" s="5">
        <f>D234*0.967458</f>
        <v>156.53470440000001</v>
      </c>
      <c r="I234" s="5">
        <f t="shared" si="14"/>
        <v>61.388958680000002</v>
      </c>
      <c r="J234" s="5">
        <f t="shared" si="15"/>
        <v>61.388958680000002</v>
      </c>
      <c r="K234" s="5">
        <f>D228*0.487521</f>
        <v>97.806463019999995</v>
      </c>
      <c r="L234" s="5">
        <f>D234*0.812365</f>
        <v>131.44065700000002</v>
      </c>
      <c r="M234" s="5">
        <f>D234*0.685241</f>
        <v>110.87199380000001</v>
      </c>
      <c r="N234" s="5">
        <f>D234*0.8</f>
        <v>129.44000000000003</v>
      </c>
      <c r="O234" s="7">
        <f t="shared" si="12"/>
        <v>61.388958680000002</v>
      </c>
      <c r="P234" s="5">
        <f t="shared" si="13"/>
        <v>156.53470440000001</v>
      </c>
    </row>
    <row r="235" spans="1:16" s="1" customFormat="1" ht="30" customHeight="1" x14ac:dyDescent="0.25">
      <c r="A235" s="2" t="s">
        <v>28</v>
      </c>
      <c r="B235" s="2" t="s">
        <v>476</v>
      </c>
      <c r="C235" s="9" t="s">
        <v>477</v>
      </c>
      <c r="D235" s="5">
        <v>161.80000000000001</v>
      </c>
      <c r="E235" s="10"/>
      <c r="F235" s="5">
        <f>D235*0.865123</f>
        <v>139.9769014</v>
      </c>
      <c r="G235" s="5">
        <f>D235*0.3794126</f>
        <v>61.388958680000002</v>
      </c>
      <c r="H235" s="5">
        <f>D235*0.967458</f>
        <v>156.53470440000001</v>
      </c>
      <c r="I235" s="5">
        <f t="shared" si="14"/>
        <v>61.388958680000002</v>
      </c>
      <c r="J235" s="5">
        <f t="shared" si="15"/>
        <v>61.388958680000002</v>
      </c>
      <c r="K235" s="5">
        <f>D229*0.487521</f>
        <v>95.39810928</v>
      </c>
      <c r="L235" s="5">
        <f>D235*0.812365</f>
        <v>131.44065700000002</v>
      </c>
      <c r="M235" s="5">
        <f>D235*0.685241</f>
        <v>110.87199380000001</v>
      </c>
      <c r="N235" s="5">
        <f>D235*0.8</f>
        <v>129.44000000000003</v>
      </c>
      <c r="O235" s="7">
        <f t="shared" si="12"/>
        <v>61.388958680000002</v>
      </c>
      <c r="P235" s="5">
        <f t="shared" si="13"/>
        <v>156.53470440000001</v>
      </c>
    </row>
    <row r="236" spans="1:16" s="1" customFormat="1" ht="30" customHeight="1" x14ac:dyDescent="0.25">
      <c r="A236" s="2" t="s">
        <v>28</v>
      </c>
      <c r="B236" s="2" t="s">
        <v>478</v>
      </c>
      <c r="C236" s="9" t="s">
        <v>479</v>
      </c>
      <c r="D236" s="5">
        <v>160.69999999999999</v>
      </c>
      <c r="E236" s="10"/>
      <c r="F236" s="5">
        <f>D236*0.865123</f>
        <v>139.02526609999998</v>
      </c>
      <c r="G236" s="5">
        <f>D236*0.3794126</f>
        <v>60.971604819999996</v>
      </c>
      <c r="H236" s="5">
        <f>D236*0.967458</f>
        <v>155.47050060000001</v>
      </c>
      <c r="I236" s="5">
        <f t="shared" si="14"/>
        <v>60.971604819999996</v>
      </c>
      <c r="J236" s="5">
        <f t="shared" si="15"/>
        <v>60.971604819999996</v>
      </c>
      <c r="K236" s="5">
        <f>D230*0.487521</f>
        <v>90.249887520000001</v>
      </c>
      <c r="L236" s="5">
        <f>D236*0.812365</f>
        <v>130.5470555</v>
      </c>
      <c r="M236" s="5">
        <f>D236*0.685241</f>
        <v>110.11822869999999</v>
      </c>
      <c r="N236" s="5">
        <f>D236*0.8</f>
        <v>128.56</v>
      </c>
      <c r="O236" s="7">
        <f t="shared" si="12"/>
        <v>60.971604819999996</v>
      </c>
      <c r="P236" s="5">
        <f t="shared" si="13"/>
        <v>155.47050060000001</v>
      </c>
    </row>
    <row r="237" spans="1:16" s="1" customFormat="1" ht="30" customHeight="1" x14ac:dyDescent="0.25">
      <c r="A237" s="2" t="s">
        <v>28</v>
      </c>
      <c r="B237" s="2" t="s">
        <v>480</v>
      </c>
      <c r="C237" s="9" t="s">
        <v>481</v>
      </c>
      <c r="D237" s="5">
        <v>121.88</v>
      </c>
      <c r="E237" s="10"/>
      <c r="F237" s="5">
        <f>D237*0.865123</f>
        <v>105.44119123999999</v>
      </c>
      <c r="G237" s="5">
        <f>D237*0.3794126</f>
        <v>46.242807687999999</v>
      </c>
      <c r="H237" s="5">
        <f>D237*0.967458</f>
        <v>117.91378104</v>
      </c>
      <c r="I237" s="5">
        <f t="shared" si="14"/>
        <v>46.242807687999999</v>
      </c>
      <c r="J237" s="5">
        <f t="shared" si="15"/>
        <v>46.242807687999999</v>
      </c>
      <c r="K237" s="5">
        <f>D231*0.487521</f>
        <v>78.8808978</v>
      </c>
      <c r="L237" s="5">
        <f>D237*0.812365</f>
        <v>99.011046199999996</v>
      </c>
      <c r="M237" s="5">
        <f>D237*0.685241</f>
        <v>83.517173079999992</v>
      </c>
      <c r="N237" s="5">
        <f>D237*0.8</f>
        <v>97.504000000000005</v>
      </c>
      <c r="O237" s="7">
        <f t="shared" si="12"/>
        <v>46.242807687999999</v>
      </c>
      <c r="P237" s="5">
        <f t="shared" si="13"/>
        <v>117.91378104</v>
      </c>
    </row>
    <row r="238" spans="1:16" s="1" customFormat="1" ht="30" customHeight="1" x14ac:dyDescent="0.25">
      <c r="A238" s="2" t="s">
        <v>28</v>
      </c>
      <c r="B238" s="2" t="s">
        <v>482</v>
      </c>
      <c r="C238" s="9" t="s">
        <v>483</v>
      </c>
      <c r="D238" s="5">
        <v>111.32</v>
      </c>
      <c r="E238" s="10"/>
      <c r="F238" s="5">
        <f>D238*0.865123</f>
        <v>96.305492359999988</v>
      </c>
      <c r="G238" s="5">
        <f>D238*0.3794126</f>
        <v>42.236210631999995</v>
      </c>
      <c r="H238" s="5">
        <f>D238*0.967458</f>
        <v>107.69742456</v>
      </c>
      <c r="I238" s="5">
        <f t="shared" si="14"/>
        <v>42.236210631999995</v>
      </c>
      <c r="J238" s="5">
        <f t="shared" si="15"/>
        <v>42.236210631999995</v>
      </c>
      <c r="K238" s="5">
        <f>D232*0.487521</f>
        <v>78.8808978</v>
      </c>
      <c r="L238" s="5">
        <f>D238*0.812365</f>
        <v>90.432471800000002</v>
      </c>
      <c r="M238" s="5">
        <f>D238*0.685241</f>
        <v>76.281028119999988</v>
      </c>
      <c r="N238" s="5">
        <f>D238*0.8</f>
        <v>89.055999999999997</v>
      </c>
      <c r="O238" s="7">
        <f t="shared" si="12"/>
        <v>42.236210631999995</v>
      </c>
      <c r="P238" s="5">
        <f t="shared" si="13"/>
        <v>107.69742456</v>
      </c>
    </row>
    <row r="239" spans="1:16" s="1" customFormat="1" ht="30" customHeight="1" x14ac:dyDescent="0.25">
      <c r="A239" s="2" t="s">
        <v>28</v>
      </c>
      <c r="B239" s="2" t="s">
        <v>484</v>
      </c>
      <c r="C239" s="9" t="s">
        <v>485</v>
      </c>
      <c r="D239" s="5">
        <v>111.32</v>
      </c>
      <c r="E239" s="10"/>
      <c r="F239" s="5">
        <f>D239*0.865123</f>
        <v>96.305492359999988</v>
      </c>
      <c r="G239" s="5">
        <f>D239*0.3794126</f>
        <v>42.236210631999995</v>
      </c>
      <c r="H239" s="5">
        <f>D239*0.967458</f>
        <v>107.69742456</v>
      </c>
      <c r="I239" s="5">
        <f t="shared" si="14"/>
        <v>42.236210631999995</v>
      </c>
      <c r="J239" s="5">
        <f t="shared" si="15"/>
        <v>42.236210631999995</v>
      </c>
      <c r="K239" s="5">
        <f>D233*0.487521</f>
        <v>78.8808978</v>
      </c>
      <c r="L239" s="5">
        <f>D239*0.812365</f>
        <v>90.432471800000002</v>
      </c>
      <c r="M239" s="5">
        <f>D239*0.685241</f>
        <v>76.281028119999988</v>
      </c>
      <c r="N239" s="5">
        <f>D239*0.8</f>
        <v>89.055999999999997</v>
      </c>
      <c r="O239" s="7">
        <f t="shared" si="12"/>
        <v>42.236210631999995</v>
      </c>
      <c r="P239" s="5">
        <f t="shared" si="13"/>
        <v>107.69742456</v>
      </c>
    </row>
    <row r="240" spans="1:16" s="1" customFormat="1" ht="30" customHeight="1" x14ac:dyDescent="0.25">
      <c r="A240" s="2" t="s">
        <v>28</v>
      </c>
      <c r="B240" s="2" t="s">
        <v>486</v>
      </c>
      <c r="C240" s="9" t="s">
        <v>487</v>
      </c>
      <c r="D240" s="5">
        <v>111.32</v>
      </c>
      <c r="E240" s="10"/>
      <c r="F240" s="5">
        <f>D240*0.865123</f>
        <v>96.305492359999988</v>
      </c>
      <c r="G240" s="5">
        <f>D240*0.3794126</f>
        <v>42.236210631999995</v>
      </c>
      <c r="H240" s="5">
        <f>D240*0.967458</f>
        <v>107.69742456</v>
      </c>
      <c r="I240" s="5">
        <f t="shared" si="14"/>
        <v>42.236210631999995</v>
      </c>
      <c r="J240" s="5">
        <f t="shared" si="15"/>
        <v>42.236210631999995</v>
      </c>
      <c r="K240" s="5">
        <f>D234*0.487521</f>
        <v>78.8808978</v>
      </c>
      <c r="L240" s="5">
        <f>D240*0.812365</f>
        <v>90.432471800000002</v>
      </c>
      <c r="M240" s="5">
        <f>D240*0.685241</f>
        <v>76.281028119999988</v>
      </c>
      <c r="N240" s="5">
        <f>D240*0.8</f>
        <v>89.055999999999997</v>
      </c>
      <c r="O240" s="7">
        <f t="shared" si="12"/>
        <v>42.236210631999995</v>
      </c>
      <c r="P240" s="5">
        <f t="shared" si="13"/>
        <v>107.69742456</v>
      </c>
    </row>
    <row r="241" spans="1:16" s="1" customFormat="1" ht="30" customHeight="1" x14ac:dyDescent="0.25">
      <c r="A241" s="2" t="s">
        <v>28</v>
      </c>
      <c r="B241" s="2" t="s">
        <v>488</v>
      </c>
      <c r="C241" s="9" t="s">
        <v>489</v>
      </c>
      <c r="D241" s="5">
        <v>108.66</v>
      </c>
      <c r="E241" s="10"/>
      <c r="F241" s="5">
        <f>D241*0.865123</f>
        <v>94.00426517999999</v>
      </c>
      <c r="G241" s="5">
        <f>D241*0.3794126</f>
        <v>41.226973115999996</v>
      </c>
      <c r="H241" s="5">
        <f>D241*0.967458</f>
        <v>105.12398628</v>
      </c>
      <c r="I241" s="5">
        <f t="shared" si="14"/>
        <v>41.226973115999996</v>
      </c>
      <c r="J241" s="5">
        <f t="shared" si="15"/>
        <v>41.226973115999996</v>
      </c>
      <c r="K241" s="5">
        <f>D235*0.487521</f>
        <v>78.8808978</v>
      </c>
      <c r="L241" s="5">
        <f>D241*0.812365</f>
        <v>88.271580900000004</v>
      </c>
      <c r="M241" s="5">
        <f>D241*0.685241</f>
        <v>74.458287060000004</v>
      </c>
      <c r="N241" s="5">
        <f>D241*0.8</f>
        <v>86.927999999999997</v>
      </c>
      <c r="O241" s="7">
        <f t="shared" si="12"/>
        <v>41.226973115999996</v>
      </c>
      <c r="P241" s="5">
        <f t="shared" si="13"/>
        <v>105.12398628</v>
      </c>
    </row>
    <row r="242" spans="1:16" s="1" customFormat="1" ht="30" customHeight="1" x14ac:dyDescent="0.25">
      <c r="A242" s="2" t="s">
        <v>28</v>
      </c>
      <c r="B242" s="2" t="s">
        <v>490</v>
      </c>
      <c r="C242" s="9" t="s">
        <v>491</v>
      </c>
      <c r="D242" s="5">
        <v>108.64</v>
      </c>
      <c r="E242" s="10"/>
      <c r="F242" s="5">
        <f>D242*0.865123</f>
        <v>93.986962719999994</v>
      </c>
      <c r="G242" s="5">
        <f>D242*0.3794126</f>
        <v>41.219384863999998</v>
      </c>
      <c r="H242" s="5">
        <f>D242*0.967458</f>
        <v>105.10463712000001</v>
      </c>
      <c r="I242" s="5">
        <f t="shared" si="14"/>
        <v>41.219384863999998</v>
      </c>
      <c r="J242" s="5">
        <f t="shared" si="15"/>
        <v>41.219384863999998</v>
      </c>
      <c r="K242" s="5">
        <f>D236*0.487521</f>
        <v>78.344624699999997</v>
      </c>
      <c r="L242" s="5">
        <f>D242*0.812365</f>
        <v>88.2553336</v>
      </c>
      <c r="M242" s="5">
        <f>D242*0.685241</f>
        <v>74.444582240000003</v>
      </c>
      <c r="N242" s="5">
        <f>D242*0.8</f>
        <v>86.912000000000006</v>
      </c>
      <c r="O242" s="7">
        <f t="shared" si="12"/>
        <v>41.219384863999998</v>
      </c>
      <c r="P242" s="5">
        <f t="shared" si="13"/>
        <v>105.10463712000001</v>
      </c>
    </row>
    <row r="243" spans="1:16" s="1" customFormat="1" ht="30" customHeight="1" x14ac:dyDescent="0.25">
      <c r="A243" s="2" t="s">
        <v>28</v>
      </c>
      <c r="B243" s="2" t="s">
        <v>492</v>
      </c>
      <c r="C243" s="2" t="s">
        <v>493</v>
      </c>
      <c r="D243" s="5">
        <v>108.26</v>
      </c>
      <c r="E243" s="10"/>
      <c r="F243" s="5">
        <f>D243*0.865123</f>
        <v>93.658215980000008</v>
      </c>
      <c r="G243" s="5">
        <f>D243*0.3794126</f>
        <v>41.075208076000003</v>
      </c>
      <c r="H243" s="5">
        <f>D243*0.967458</f>
        <v>104.73700308000001</v>
      </c>
      <c r="I243" s="5">
        <f t="shared" si="14"/>
        <v>41.075208076000003</v>
      </c>
      <c r="J243" s="5">
        <f t="shared" si="15"/>
        <v>41.075208076000003</v>
      </c>
      <c r="K243" s="5">
        <f>D237*0.487521</f>
        <v>59.419059479999994</v>
      </c>
      <c r="L243" s="5">
        <f>D243*0.812365</f>
        <v>87.946634900000006</v>
      </c>
      <c r="M243" s="5">
        <f>D243*0.685241</f>
        <v>74.184190659999999</v>
      </c>
      <c r="N243" s="5">
        <f>D243*0.8</f>
        <v>86.608000000000004</v>
      </c>
      <c r="O243" s="7">
        <f t="shared" si="12"/>
        <v>41.075208076000003</v>
      </c>
      <c r="P243" s="5">
        <f t="shared" si="13"/>
        <v>104.73700308000001</v>
      </c>
    </row>
    <row r="244" spans="1:16" s="1" customFormat="1" ht="30" customHeight="1" x14ac:dyDescent="0.25">
      <c r="A244" s="2" t="s">
        <v>28</v>
      </c>
      <c r="B244" s="2" t="s">
        <v>494</v>
      </c>
      <c r="C244" s="9" t="s">
        <v>495</v>
      </c>
      <c r="D244" s="5">
        <v>106.2</v>
      </c>
      <c r="E244" s="10"/>
      <c r="F244" s="5">
        <f>D244*0.865123</f>
        <v>91.876062599999997</v>
      </c>
      <c r="G244" s="5">
        <f>D244*0.3794126</f>
        <v>40.293618119999998</v>
      </c>
      <c r="H244" s="5">
        <f>D244*0.967458</f>
        <v>102.74403960000001</v>
      </c>
      <c r="I244" s="5">
        <f t="shared" si="14"/>
        <v>40.293618119999998</v>
      </c>
      <c r="J244" s="5">
        <f t="shared" si="15"/>
        <v>40.293618119999998</v>
      </c>
      <c r="K244" s="5">
        <f>D238*0.487521</f>
        <v>54.270837719999996</v>
      </c>
      <c r="L244" s="5">
        <f>D244*0.812365</f>
        <v>86.273162999999997</v>
      </c>
      <c r="M244" s="5">
        <f>D244*0.685241</f>
        <v>72.7725942</v>
      </c>
      <c r="N244" s="5">
        <f>D244*0.8</f>
        <v>84.960000000000008</v>
      </c>
      <c r="O244" s="7">
        <f t="shared" si="12"/>
        <v>40.293618119999998</v>
      </c>
      <c r="P244" s="5">
        <f t="shared" si="13"/>
        <v>102.74403960000001</v>
      </c>
    </row>
    <row r="245" spans="1:16" s="1" customFormat="1" ht="30" customHeight="1" x14ac:dyDescent="0.25">
      <c r="A245" s="2" t="s">
        <v>28</v>
      </c>
      <c r="B245" s="2" t="s">
        <v>496</v>
      </c>
      <c r="C245" s="9" t="s">
        <v>497</v>
      </c>
      <c r="D245" s="5">
        <v>105.28</v>
      </c>
      <c r="E245" s="10"/>
      <c r="F245" s="5">
        <f>D245*0.865123</f>
        <v>91.08014944</v>
      </c>
      <c r="G245" s="5">
        <f>D245*0.3794126</f>
        <v>39.944558528000002</v>
      </c>
      <c r="H245" s="5">
        <f>D245*0.967458</f>
        <v>101.85397824</v>
      </c>
      <c r="I245" s="5">
        <f t="shared" si="14"/>
        <v>39.944558528000002</v>
      </c>
      <c r="J245" s="5">
        <f t="shared" si="15"/>
        <v>39.944558528000002</v>
      </c>
      <c r="K245" s="5">
        <f>D239*0.487521</f>
        <v>54.270837719999996</v>
      </c>
      <c r="L245" s="5">
        <f>D245*0.812365</f>
        <v>85.525787199999996</v>
      </c>
      <c r="M245" s="5">
        <f>D245*0.685241</f>
        <v>72.142172479999999</v>
      </c>
      <c r="N245" s="5">
        <f>D245*0.8</f>
        <v>84.224000000000004</v>
      </c>
      <c r="O245" s="7">
        <f t="shared" si="12"/>
        <v>39.944558528000002</v>
      </c>
      <c r="P245" s="5">
        <f t="shared" si="13"/>
        <v>101.85397824</v>
      </c>
    </row>
    <row r="246" spans="1:16" s="1" customFormat="1" ht="30" customHeight="1" x14ac:dyDescent="0.25">
      <c r="A246" s="2" t="s">
        <v>28</v>
      </c>
      <c r="B246" s="2" t="s">
        <v>498</v>
      </c>
      <c r="C246" s="9" t="s">
        <v>499</v>
      </c>
      <c r="D246" s="5">
        <v>104.9</v>
      </c>
      <c r="E246" s="10"/>
      <c r="F246" s="5">
        <f>D246*0.865123</f>
        <v>90.7514027</v>
      </c>
      <c r="G246" s="5">
        <f>D246*0.3794126</f>
        <v>39.800381739999999</v>
      </c>
      <c r="H246" s="5">
        <f>D246*0.967458</f>
        <v>101.4863442</v>
      </c>
      <c r="I246" s="5">
        <f t="shared" si="14"/>
        <v>39.800381739999999</v>
      </c>
      <c r="J246" s="5">
        <f t="shared" si="15"/>
        <v>39.800381739999999</v>
      </c>
      <c r="K246" s="5">
        <f>D240*0.487521</f>
        <v>54.270837719999996</v>
      </c>
      <c r="L246" s="5">
        <f>D246*0.812365</f>
        <v>85.217088500000003</v>
      </c>
      <c r="M246" s="5">
        <f>D246*0.685241</f>
        <v>71.88178090000001</v>
      </c>
      <c r="N246" s="5">
        <f>D246*0.8</f>
        <v>83.920000000000016</v>
      </c>
      <c r="O246" s="7">
        <f t="shared" si="12"/>
        <v>39.800381739999999</v>
      </c>
      <c r="P246" s="5">
        <f t="shared" si="13"/>
        <v>101.4863442</v>
      </c>
    </row>
    <row r="247" spans="1:16" s="1" customFormat="1" ht="30" customHeight="1" x14ac:dyDescent="0.25">
      <c r="A247" s="2" t="s">
        <v>28</v>
      </c>
      <c r="B247" s="2" t="s">
        <v>500</v>
      </c>
      <c r="C247" s="2" t="s">
        <v>501</v>
      </c>
      <c r="D247" s="5">
        <v>104.9</v>
      </c>
      <c r="E247" s="10"/>
      <c r="F247" s="5">
        <f>D247*0.865123</f>
        <v>90.7514027</v>
      </c>
      <c r="G247" s="5">
        <f>D247*0.3794126</f>
        <v>39.800381739999999</v>
      </c>
      <c r="H247" s="5">
        <f>D247*0.967458</f>
        <v>101.4863442</v>
      </c>
      <c r="I247" s="5">
        <f t="shared" si="14"/>
        <v>39.800381739999999</v>
      </c>
      <c r="J247" s="5">
        <f t="shared" si="15"/>
        <v>39.800381739999999</v>
      </c>
      <c r="K247" s="5">
        <f>D241*0.487521</f>
        <v>52.974031859999997</v>
      </c>
      <c r="L247" s="5">
        <f>D247*0.812365</f>
        <v>85.217088500000003</v>
      </c>
      <c r="M247" s="5">
        <f>D247*0.685241</f>
        <v>71.88178090000001</v>
      </c>
      <c r="N247" s="5">
        <f>D247*0.8</f>
        <v>83.920000000000016</v>
      </c>
      <c r="O247" s="7">
        <f t="shared" si="12"/>
        <v>39.800381739999999</v>
      </c>
      <c r="P247" s="5">
        <f t="shared" si="13"/>
        <v>101.4863442</v>
      </c>
    </row>
    <row r="248" spans="1:16" s="1" customFormat="1" ht="30" customHeight="1" x14ac:dyDescent="0.25">
      <c r="A248" s="2" t="s">
        <v>28</v>
      </c>
      <c r="B248" s="2" t="s">
        <v>502</v>
      </c>
      <c r="C248" s="2" t="s">
        <v>503</v>
      </c>
      <c r="D248" s="5">
        <v>104.78</v>
      </c>
      <c r="E248" s="10"/>
      <c r="F248" s="5">
        <f>D248*0.865123</f>
        <v>90.647587939999994</v>
      </c>
      <c r="G248" s="5">
        <f>D248*0.3794126</f>
        <v>39.754852227999997</v>
      </c>
      <c r="H248" s="5">
        <f>D248*0.967458</f>
        <v>101.37024924000001</v>
      </c>
      <c r="I248" s="5">
        <f t="shared" si="14"/>
        <v>39.754852227999997</v>
      </c>
      <c r="J248" s="5">
        <f t="shared" si="15"/>
        <v>39.754852227999997</v>
      </c>
      <c r="K248" s="5">
        <f>D242*0.487521</f>
        <v>52.964281440000001</v>
      </c>
      <c r="L248" s="5">
        <f>D248*0.812365</f>
        <v>85.119604699999996</v>
      </c>
      <c r="M248" s="5">
        <f>D248*0.685241</f>
        <v>71.799551980000004</v>
      </c>
      <c r="N248" s="5">
        <f>D248*0.8</f>
        <v>83.824000000000012</v>
      </c>
      <c r="O248" s="7">
        <f t="shared" si="12"/>
        <v>39.754852227999997</v>
      </c>
      <c r="P248" s="5">
        <f t="shared" si="13"/>
        <v>101.37024924000001</v>
      </c>
    </row>
    <row r="249" spans="1:16" s="1" customFormat="1" ht="30" customHeight="1" x14ac:dyDescent="0.25">
      <c r="A249" s="2" t="s">
        <v>28</v>
      </c>
      <c r="B249" s="2" t="s">
        <v>504</v>
      </c>
      <c r="C249" s="2" t="s">
        <v>505</v>
      </c>
      <c r="D249" s="5">
        <v>104.14</v>
      </c>
      <c r="E249" s="10"/>
      <c r="F249" s="5">
        <f>D249*0.865123</f>
        <v>90.09390922</v>
      </c>
      <c r="G249" s="5">
        <f>D249*0.3794126</f>
        <v>39.512028164</v>
      </c>
      <c r="H249" s="5">
        <f>D249*0.967458</f>
        <v>100.75107612000001</v>
      </c>
      <c r="I249" s="5">
        <f t="shared" si="14"/>
        <v>39.512028164</v>
      </c>
      <c r="J249" s="5">
        <f t="shared" si="15"/>
        <v>39.512028164</v>
      </c>
      <c r="K249" s="5">
        <f>D243*0.487521</f>
        <v>52.779023459999998</v>
      </c>
      <c r="L249" s="5">
        <f>D249*0.812365</f>
        <v>84.599691100000001</v>
      </c>
      <c r="M249" s="5">
        <f>D249*0.685241</f>
        <v>71.360997740000002</v>
      </c>
      <c r="N249" s="5">
        <f>D249*0.8</f>
        <v>83.312000000000012</v>
      </c>
      <c r="O249" s="7">
        <f t="shared" si="12"/>
        <v>39.512028164</v>
      </c>
      <c r="P249" s="5">
        <f t="shared" si="13"/>
        <v>100.75107612000001</v>
      </c>
    </row>
    <row r="250" spans="1:16" s="1" customFormat="1" ht="30" customHeight="1" x14ac:dyDescent="0.25">
      <c r="A250" s="2" t="s">
        <v>28</v>
      </c>
      <c r="B250" s="2" t="s">
        <v>506</v>
      </c>
      <c r="C250" s="2" t="s">
        <v>507</v>
      </c>
      <c r="D250" s="5">
        <v>103</v>
      </c>
      <c r="E250" s="10"/>
      <c r="F250" s="5">
        <f>D250*0.865123</f>
        <v>89.107669000000001</v>
      </c>
      <c r="G250" s="5">
        <f>D250*0.3794126</f>
        <v>39.079497799999999</v>
      </c>
      <c r="H250" s="5">
        <f>D250*0.967458</f>
        <v>99.648173999999997</v>
      </c>
      <c r="I250" s="5">
        <f t="shared" si="14"/>
        <v>39.079497799999999</v>
      </c>
      <c r="J250" s="5">
        <f t="shared" si="15"/>
        <v>39.079497799999999</v>
      </c>
      <c r="K250" s="5">
        <f>D244*0.487521</f>
        <v>51.7747302</v>
      </c>
      <c r="L250" s="5">
        <f>D250*0.812365</f>
        <v>83.673595000000006</v>
      </c>
      <c r="M250" s="5">
        <f>D250*0.685241</f>
        <v>70.579823000000005</v>
      </c>
      <c r="N250" s="5">
        <f>D250*0.8</f>
        <v>82.4</v>
      </c>
      <c r="O250" s="7">
        <f t="shared" si="12"/>
        <v>39.079497799999999</v>
      </c>
      <c r="P250" s="5">
        <f t="shared" si="13"/>
        <v>99.648173999999997</v>
      </c>
    </row>
    <row r="251" spans="1:16" s="1" customFormat="1" ht="30" customHeight="1" x14ac:dyDescent="0.25">
      <c r="A251" s="2" t="s">
        <v>28</v>
      </c>
      <c r="B251" s="2" t="s">
        <v>508</v>
      </c>
      <c r="C251" s="2" t="s">
        <v>509</v>
      </c>
      <c r="D251" s="5">
        <v>102</v>
      </c>
      <c r="E251" s="10"/>
      <c r="F251" s="5">
        <f>D251*0.865123</f>
        <v>88.242546000000004</v>
      </c>
      <c r="G251" s="5">
        <f>D251*0.3794126</f>
        <v>38.700085199999997</v>
      </c>
      <c r="H251" s="5">
        <f>D251*0.967458</f>
        <v>98.680716000000004</v>
      </c>
      <c r="I251" s="5">
        <f t="shared" si="14"/>
        <v>38.700085199999997</v>
      </c>
      <c r="J251" s="5">
        <f t="shared" si="15"/>
        <v>38.700085199999997</v>
      </c>
      <c r="K251" s="5">
        <f>D245*0.487521</f>
        <v>51.326210879999998</v>
      </c>
      <c r="L251" s="5">
        <f>D251*0.812365</f>
        <v>82.861230000000006</v>
      </c>
      <c r="M251" s="5">
        <f>D251*0.685241</f>
        <v>69.894582</v>
      </c>
      <c r="N251" s="5">
        <f>D251*0.8</f>
        <v>81.600000000000009</v>
      </c>
      <c r="O251" s="7">
        <f t="shared" si="12"/>
        <v>38.700085199999997</v>
      </c>
      <c r="P251" s="5">
        <f t="shared" si="13"/>
        <v>98.680716000000004</v>
      </c>
    </row>
    <row r="252" spans="1:16" s="1" customFormat="1" ht="30" customHeight="1" x14ac:dyDescent="0.25">
      <c r="A252" s="2" t="s">
        <v>28</v>
      </c>
      <c r="B252" s="2" t="s">
        <v>510</v>
      </c>
      <c r="C252" s="2" t="s">
        <v>511</v>
      </c>
      <c r="D252" s="5">
        <v>101.7</v>
      </c>
      <c r="E252" s="10"/>
      <c r="F252" s="5">
        <f>D252*0.865123</f>
        <v>87.983009100000004</v>
      </c>
      <c r="G252" s="5">
        <f>D252*0.3794126</f>
        <v>38.58626142</v>
      </c>
      <c r="H252" s="5">
        <f>D252*0.967458</f>
        <v>98.390478600000009</v>
      </c>
      <c r="I252" s="5">
        <f t="shared" si="14"/>
        <v>38.58626142</v>
      </c>
      <c r="J252" s="5">
        <f t="shared" si="15"/>
        <v>38.58626142</v>
      </c>
      <c r="K252" s="5">
        <f>D246*0.487521</f>
        <v>51.140952900000002</v>
      </c>
      <c r="L252" s="5">
        <f>D252*0.812365</f>
        <v>82.617520499999998</v>
      </c>
      <c r="M252" s="5">
        <f>D252*0.685241</f>
        <v>69.6890097</v>
      </c>
      <c r="N252" s="5">
        <f>D252*0.8</f>
        <v>81.360000000000014</v>
      </c>
      <c r="O252" s="7">
        <f t="shared" si="12"/>
        <v>38.58626142</v>
      </c>
      <c r="P252" s="5">
        <f t="shared" si="13"/>
        <v>98.390478600000009</v>
      </c>
    </row>
    <row r="253" spans="1:16" s="1" customFormat="1" ht="30" customHeight="1" x14ac:dyDescent="0.25">
      <c r="A253" s="2" t="s">
        <v>28</v>
      </c>
      <c r="B253" s="2" t="s">
        <v>512</v>
      </c>
      <c r="C253" s="2" t="s">
        <v>513</v>
      </c>
      <c r="D253" s="5">
        <v>99.76</v>
      </c>
      <c r="E253" s="10"/>
      <c r="F253" s="5">
        <f>D253*0.865123</f>
        <v>86.304670479999999</v>
      </c>
      <c r="G253" s="5">
        <f>D253*0.3794126</f>
        <v>37.850200976000004</v>
      </c>
      <c r="H253" s="5">
        <f>D253*0.967458</f>
        <v>96.513610080000007</v>
      </c>
      <c r="I253" s="5">
        <f t="shared" si="14"/>
        <v>37.850200976000004</v>
      </c>
      <c r="J253" s="5">
        <f t="shared" si="15"/>
        <v>37.850200976000004</v>
      </c>
      <c r="K253" s="5">
        <f>D247*0.487521</f>
        <v>51.140952900000002</v>
      </c>
      <c r="L253" s="5">
        <f>D253*0.812365</f>
        <v>81.041532400000008</v>
      </c>
      <c r="M253" s="5">
        <f>D253*0.685241</f>
        <v>68.359642160000007</v>
      </c>
      <c r="N253" s="5">
        <f>D253*0.8</f>
        <v>79.808000000000007</v>
      </c>
      <c r="O253" s="7">
        <f t="shared" si="12"/>
        <v>37.850200976000004</v>
      </c>
      <c r="P253" s="5">
        <f t="shared" si="13"/>
        <v>96.513610080000007</v>
      </c>
    </row>
    <row r="254" spans="1:16" s="1" customFormat="1" ht="30" customHeight="1" x14ac:dyDescent="0.25">
      <c r="A254" s="2" t="s">
        <v>28</v>
      </c>
      <c r="B254" s="2" t="s">
        <v>514</v>
      </c>
      <c r="C254" s="2" t="s">
        <v>515</v>
      </c>
      <c r="D254" s="5">
        <v>99.52</v>
      </c>
      <c r="E254" s="10"/>
      <c r="F254" s="5">
        <f>D254*0.865123</f>
        <v>86.097040960000001</v>
      </c>
      <c r="G254" s="5">
        <f>D254*0.3794126</f>
        <v>37.759141952</v>
      </c>
      <c r="H254" s="5">
        <f>D254*0.967458</f>
        <v>96.281420159999996</v>
      </c>
      <c r="I254" s="5">
        <f t="shared" si="14"/>
        <v>37.759141952</v>
      </c>
      <c r="J254" s="5">
        <f t="shared" si="15"/>
        <v>37.759141952</v>
      </c>
      <c r="K254" s="5">
        <f>D248*0.487521</f>
        <v>51.082450379999997</v>
      </c>
      <c r="L254" s="5">
        <f>D254*0.812365</f>
        <v>80.846564799999996</v>
      </c>
      <c r="M254" s="5">
        <f>D254*0.685241</f>
        <v>68.195184319999996</v>
      </c>
      <c r="N254" s="5">
        <f>D254*0.8</f>
        <v>79.616</v>
      </c>
      <c r="O254" s="7">
        <f t="shared" si="12"/>
        <v>37.759141952</v>
      </c>
      <c r="P254" s="5">
        <f t="shared" si="13"/>
        <v>96.281420159999996</v>
      </c>
    </row>
    <row r="255" spans="1:16" s="1" customFormat="1" ht="30" customHeight="1" x14ac:dyDescent="0.25">
      <c r="A255" s="2" t="s">
        <v>28</v>
      </c>
      <c r="B255" s="2" t="s">
        <v>516</v>
      </c>
      <c r="C255" s="9" t="s">
        <v>517</v>
      </c>
      <c r="D255" s="5">
        <v>99.52</v>
      </c>
      <c r="E255" s="10"/>
      <c r="F255" s="5">
        <f>D255*0.865123</f>
        <v>86.097040960000001</v>
      </c>
      <c r="G255" s="5">
        <f>D255*0.3794126</f>
        <v>37.759141952</v>
      </c>
      <c r="H255" s="5">
        <f>D255*0.967458</f>
        <v>96.281420159999996</v>
      </c>
      <c r="I255" s="5">
        <f t="shared" si="14"/>
        <v>37.759141952</v>
      </c>
      <c r="J255" s="5">
        <f t="shared" si="15"/>
        <v>37.759141952</v>
      </c>
      <c r="K255" s="5">
        <f>D249*0.487521</f>
        <v>50.770436939999996</v>
      </c>
      <c r="L255" s="5">
        <f>D255*0.812365</f>
        <v>80.846564799999996</v>
      </c>
      <c r="M255" s="5">
        <f>D255*0.685241</f>
        <v>68.195184319999996</v>
      </c>
      <c r="N255" s="5">
        <f>D255*0.8</f>
        <v>79.616</v>
      </c>
      <c r="O255" s="7">
        <f t="shared" si="12"/>
        <v>37.759141952</v>
      </c>
      <c r="P255" s="5">
        <f t="shared" si="13"/>
        <v>96.281420159999996</v>
      </c>
    </row>
    <row r="256" spans="1:16" s="1" customFormat="1" ht="30" customHeight="1" x14ac:dyDescent="0.25">
      <c r="A256" s="2" t="s">
        <v>28</v>
      </c>
      <c r="B256" s="2" t="s">
        <v>518</v>
      </c>
      <c r="C256" s="9" t="s">
        <v>519</v>
      </c>
      <c r="D256" s="5">
        <v>99.52</v>
      </c>
      <c r="E256" s="10"/>
      <c r="F256" s="5">
        <f>D256*0.865123</f>
        <v>86.097040960000001</v>
      </c>
      <c r="G256" s="5">
        <f>D256*0.3794126</f>
        <v>37.759141952</v>
      </c>
      <c r="H256" s="5">
        <f>D256*0.967458</f>
        <v>96.281420159999996</v>
      </c>
      <c r="I256" s="5">
        <f t="shared" si="14"/>
        <v>37.759141952</v>
      </c>
      <c r="J256" s="5">
        <f t="shared" si="15"/>
        <v>37.759141952</v>
      </c>
      <c r="K256" s="5">
        <f>D250*0.487521</f>
        <v>50.214663000000002</v>
      </c>
      <c r="L256" s="5">
        <f>D256*0.812365</f>
        <v>80.846564799999996</v>
      </c>
      <c r="M256" s="5">
        <f>D256*0.685241</f>
        <v>68.195184319999996</v>
      </c>
      <c r="N256" s="5">
        <f>D256*0.8</f>
        <v>79.616</v>
      </c>
      <c r="O256" s="7">
        <f t="shared" si="12"/>
        <v>37.759141952</v>
      </c>
      <c r="P256" s="5">
        <f t="shared" si="13"/>
        <v>96.281420159999996</v>
      </c>
    </row>
    <row r="257" spans="1:16" s="1" customFormat="1" ht="30" customHeight="1" x14ac:dyDescent="0.25">
      <c r="A257" s="2" t="s">
        <v>28</v>
      </c>
      <c r="B257" s="2" t="s">
        <v>520</v>
      </c>
      <c r="C257" s="9" t="s">
        <v>521</v>
      </c>
      <c r="D257" s="5">
        <v>99.52</v>
      </c>
      <c r="E257" s="10"/>
      <c r="F257" s="5">
        <f>D257*0.865123</f>
        <v>86.097040960000001</v>
      </c>
      <c r="G257" s="5">
        <f>D257*0.3794126</f>
        <v>37.759141952</v>
      </c>
      <c r="H257" s="5">
        <f>D257*0.967458</f>
        <v>96.281420159999996</v>
      </c>
      <c r="I257" s="5">
        <f t="shared" si="14"/>
        <v>37.759141952</v>
      </c>
      <c r="J257" s="5">
        <f t="shared" si="15"/>
        <v>37.759141952</v>
      </c>
      <c r="K257" s="5">
        <f>D251*0.487521</f>
        <v>49.727142000000001</v>
      </c>
      <c r="L257" s="5">
        <f>D257*0.812365</f>
        <v>80.846564799999996</v>
      </c>
      <c r="M257" s="5">
        <f>D257*0.685241</f>
        <v>68.195184319999996</v>
      </c>
      <c r="N257" s="5">
        <f>D257*0.8</f>
        <v>79.616</v>
      </c>
      <c r="O257" s="7">
        <f t="shared" si="12"/>
        <v>37.759141952</v>
      </c>
      <c r="P257" s="5">
        <f t="shared" si="13"/>
        <v>96.281420159999996</v>
      </c>
    </row>
    <row r="258" spans="1:16" s="1" customFormat="1" ht="30" customHeight="1" x14ac:dyDescent="0.25">
      <c r="A258" s="2" t="s">
        <v>28</v>
      </c>
      <c r="B258" s="2" t="s">
        <v>522</v>
      </c>
      <c r="C258" s="9" t="s">
        <v>523</v>
      </c>
      <c r="D258" s="5">
        <v>99.52</v>
      </c>
      <c r="E258" s="10"/>
      <c r="F258" s="5">
        <f>D258*0.865123</f>
        <v>86.097040960000001</v>
      </c>
      <c r="G258" s="5">
        <f>D258*0.3794126</f>
        <v>37.759141952</v>
      </c>
      <c r="H258" s="5">
        <f>D258*0.967458</f>
        <v>96.281420159999996</v>
      </c>
      <c r="I258" s="5">
        <f t="shared" si="14"/>
        <v>37.759141952</v>
      </c>
      <c r="J258" s="5">
        <f t="shared" si="15"/>
        <v>37.759141952</v>
      </c>
      <c r="K258" s="5">
        <f>D252*0.487521</f>
        <v>49.580885699999996</v>
      </c>
      <c r="L258" s="5">
        <f>D258*0.812365</f>
        <v>80.846564799999996</v>
      </c>
      <c r="M258" s="5">
        <f>D258*0.685241</f>
        <v>68.195184319999996</v>
      </c>
      <c r="N258" s="5">
        <f>D258*0.8</f>
        <v>79.616</v>
      </c>
      <c r="O258" s="7">
        <f t="shared" si="12"/>
        <v>37.759141952</v>
      </c>
      <c r="P258" s="5">
        <f t="shared" si="13"/>
        <v>96.281420159999996</v>
      </c>
    </row>
    <row r="259" spans="1:16" s="1" customFormat="1" ht="30" customHeight="1" x14ac:dyDescent="0.25">
      <c r="A259" s="2" t="s">
        <v>28</v>
      </c>
      <c r="B259" s="2" t="s">
        <v>524</v>
      </c>
      <c r="C259" s="2" t="s">
        <v>525</v>
      </c>
      <c r="D259" s="5">
        <v>99.52</v>
      </c>
      <c r="E259" s="10"/>
      <c r="F259" s="5">
        <f>D259*0.865123</f>
        <v>86.097040960000001</v>
      </c>
      <c r="G259" s="5">
        <f>D259*0.3794126</f>
        <v>37.759141952</v>
      </c>
      <c r="H259" s="5">
        <f>D259*0.967458</f>
        <v>96.281420159999996</v>
      </c>
      <c r="I259" s="5">
        <f t="shared" si="14"/>
        <v>37.759141952</v>
      </c>
      <c r="J259" s="5">
        <f t="shared" si="15"/>
        <v>37.759141952</v>
      </c>
      <c r="K259" s="5">
        <f>D253*0.487521</f>
        <v>48.635094960000004</v>
      </c>
      <c r="L259" s="5">
        <f>D259*0.812365</f>
        <v>80.846564799999996</v>
      </c>
      <c r="M259" s="5">
        <f>D259*0.685241</f>
        <v>68.195184319999996</v>
      </c>
      <c r="N259" s="5">
        <f>D259*0.8</f>
        <v>79.616</v>
      </c>
      <c r="O259" s="7">
        <f t="shared" si="12"/>
        <v>37.759141952</v>
      </c>
      <c r="P259" s="5">
        <f t="shared" si="13"/>
        <v>96.281420159999996</v>
      </c>
    </row>
    <row r="260" spans="1:16" s="1" customFormat="1" ht="30" customHeight="1" x14ac:dyDescent="0.25">
      <c r="A260" s="2" t="s">
        <v>28</v>
      </c>
      <c r="B260" s="2" t="s">
        <v>526</v>
      </c>
      <c r="C260" s="2" t="s">
        <v>527</v>
      </c>
      <c r="D260" s="5">
        <v>99.52</v>
      </c>
      <c r="E260" s="10"/>
      <c r="F260" s="5">
        <f>D260*0.865123</f>
        <v>86.097040960000001</v>
      </c>
      <c r="G260" s="5">
        <f>D260*0.3794126</f>
        <v>37.759141952</v>
      </c>
      <c r="H260" s="5">
        <f>D260*0.967458</f>
        <v>96.281420159999996</v>
      </c>
      <c r="I260" s="5">
        <f t="shared" si="14"/>
        <v>37.759141952</v>
      </c>
      <c r="J260" s="5">
        <f t="shared" si="15"/>
        <v>37.759141952</v>
      </c>
      <c r="K260" s="5">
        <f>D254*0.487521</f>
        <v>48.518089919999994</v>
      </c>
      <c r="L260" s="5">
        <f>D260*0.812365</f>
        <v>80.846564799999996</v>
      </c>
      <c r="M260" s="5">
        <f>D260*0.685241</f>
        <v>68.195184319999996</v>
      </c>
      <c r="N260" s="5">
        <f>D260*0.8</f>
        <v>79.616</v>
      </c>
      <c r="O260" s="7">
        <f t="shared" ref="O260:O302" si="16">MIN(F260:N260)</f>
        <v>37.759141952</v>
      </c>
      <c r="P260" s="5">
        <f t="shared" ref="P260:P302" si="17">MAX(F260:O260)</f>
        <v>96.281420159999996</v>
      </c>
    </row>
    <row r="261" spans="1:16" s="1" customFormat="1" ht="30" customHeight="1" x14ac:dyDescent="0.25">
      <c r="A261" s="2" t="s">
        <v>28</v>
      </c>
      <c r="B261" s="2" t="s">
        <v>528</v>
      </c>
      <c r="C261" s="2" t="s">
        <v>529</v>
      </c>
      <c r="D261" s="5">
        <v>99.52</v>
      </c>
      <c r="E261" s="10"/>
      <c r="F261" s="5">
        <f>D261*0.865123</f>
        <v>86.097040960000001</v>
      </c>
      <c r="G261" s="5">
        <f>D261*0.3794126</f>
        <v>37.759141952</v>
      </c>
      <c r="H261" s="5">
        <f>D261*0.967458</f>
        <v>96.281420159999996</v>
      </c>
      <c r="I261" s="5">
        <f t="shared" si="14"/>
        <v>37.759141952</v>
      </c>
      <c r="J261" s="5">
        <f t="shared" si="15"/>
        <v>37.759141952</v>
      </c>
      <c r="K261" s="5">
        <f>D255*0.487521</f>
        <v>48.518089919999994</v>
      </c>
      <c r="L261" s="5">
        <f>D261*0.812365</f>
        <v>80.846564799999996</v>
      </c>
      <c r="M261" s="5">
        <f>D261*0.685241</f>
        <v>68.195184319999996</v>
      </c>
      <c r="N261" s="5">
        <f>D261*0.8</f>
        <v>79.616</v>
      </c>
      <c r="O261" s="7">
        <f t="shared" si="16"/>
        <v>37.759141952</v>
      </c>
      <c r="P261" s="5">
        <f t="shared" si="17"/>
        <v>96.281420159999996</v>
      </c>
    </row>
    <row r="262" spans="1:16" s="1" customFormat="1" ht="30" customHeight="1" x14ac:dyDescent="0.25">
      <c r="A262" s="2" t="s">
        <v>28</v>
      </c>
      <c r="B262" s="2" t="s">
        <v>530</v>
      </c>
      <c r="C262" s="2" t="s">
        <v>531</v>
      </c>
      <c r="D262" s="5">
        <v>99.52</v>
      </c>
      <c r="E262" s="10"/>
      <c r="F262" s="5">
        <f>D262*0.865123</f>
        <v>86.097040960000001</v>
      </c>
      <c r="G262" s="5">
        <f>D262*0.3794126</f>
        <v>37.759141952</v>
      </c>
      <c r="H262" s="5">
        <f>D262*0.967458</f>
        <v>96.281420159999996</v>
      </c>
      <c r="I262" s="5">
        <f t="shared" si="14"/>
        <v>37.759141952</v>
      </c>
      <c r="J262" s="5">
        <f t="shared" si="15"/>
        <v>37.759141952</v>
      </c>
      <c r="K262" s="5">
        <f>D256*0.487521</f>
        <v>48.518089919999994</v>
      </c>
      <c r="L262" s="5">
        <f>D262*0.812365</f>
        <v>80.846564799999996</v>
      </c>
      <c r="M262" s="5">
        <f>D262*0.685241</f>
        <v>68.195184319999996</v>
      </c>
      <c r="N262" s="5">
        <f>D262*0.8</f>
        <v>79.616</v>
      </c>
      <c r="O262" s="7">
        <f t="shared" si="16"/>
        <v>37.759141952</v>
      </c>
      <c r="P262" s="5">
        <f t="shared" si="17"/>
        <v>96.281420159999996</v>
      </c>
    </row>
    <row r="263" spans="1:16" s="1" customFormat="1" ht="30" customHeight="1" x14ac:dyDescent="0.25">
      <c r="A263" s="2" t="s">
        <v>28</v>
      </c>
      <c r="B263" s="2" t="s">
        <v>532</v>
      </c>
      <c r="C263" s="2" t="s">
        <v>533</v>
      </c>
      <c r="D263" s="5">
        <v>99.52</v>
      </c>
      <c r="E263" s="10"/>
      <c r="F263" s="5">
        <f>D263*0.865123</f>
        <v>86.097040960000001</v>
      </c>
      <c r="G263" s="5">
        <f>D263*0.3794126</f>
        <v>37.759141952</v>
      </c>
      <c r="H263" s="5">
        <f>D263*0.967458</f>
        <v>96.281420159999996</v>
      </c>
      <c r="I263" s="5">
        <f t="shared" si="14"/>
        <v>37.759141952</v>
      </c>
      <c r="J263" s="5">
        <f t="shared" si="15"/>
        <v>37.759141952</v>
      </c>
      <c r="K263" s="5">
        <f>D257*0.487521</f>
        <v>48.518089919999994</v>
      </c>
      <c r="L263" s="5">
        <f>D263*0.812365</f>
        <v>80.846564799999996</v>
      </c>
      <c r="M263" s="5">
        <f>D263*0.685241</f>
        <v>68.195184319999996</v>
      </c>
      <c r="N263" s="5">
        <f>D263*0.8</f>
        <v>79.616</v>
      </c>
      <c r="O263" s="7">
        <f t="shared" si="16"/>
        <v>37.759141952</v>
      </c>
      <c r="P263" s="5">
        <f t="shared" si="17"/>
        <v>96.281420159999996</v>
      </c>
    </row>
    <row r="264" spans="1:16" s="1" customFormat="1" ht="30" customHeight="1" x14ac:dyDescent="0.25">
      <c r="A264" s="2" t="s">
        <v>28</v>
      </c>
      <c r="B264" s="2" t="s">
        <v>534</v>
      </c>
      <c r="C264" s="2" t="s">
        <v>535</v>
      </c>
      <c r="D264" s="5">
        <v>99.52</v>
      </c>
      <c r="E264" s="10"/>
      <c r="F264" s="5">
        <f>D264*0.865123</f>
        <v>86.097040960000001</v>
      </c>
      <c r="G264" s="5">
        <f>D264*0.3794126</f>
        <v>37.759141952</v>
      </c>
      <c r="H264" s="5">
        <f>D264*0.967458</f>
        <v>96.281420159999996</v>
      </c>
      <c r="I264" s="5">
        <f t="shared" si="14"/>
        <v>37.759141952</v>
      </c>
      <c r="J264" s="5">
        <f t="shared" si="15"/>
        <v>37.759141952</v>
      </c>
      <c r="K264" s="5">
        <f>D258*0.487521</f>
        <v>48.518089919999994</v>
      </c>
      <c r="L264" s="5">
        <f>D264*0.812365</f>
        <v>80.846564799999996</v>
      </c>
      <c r="M264" s="5">
        <f>D264*0.685241</f>
        <v>68.195184319999996</v>
      </c>
      <c r="N264" s="5">
        <f>D264*0.8</f>
        <v>79.616</v>
      </c>
      <c r="O264" s="7">
        <f t="shared" si="16"/>
        <v>37.759141952</v>
      </c>
      <c r="P264" s="5">
        <f t="shared" si="17"/>
        <v>96.281420159999996</v>
      </c>
    </row>
    <row r="265" spans="1:16" s="1" customFormat="1" ht="30" customHeight="1" x14ac:dyDescent="0.25">
      <c r="A265" s="2" t="s">
        <v>28</v>
      </c>
      <c r="B265" s="2" t="s">
        <v>536</v>
      </c>
      <c r="C265" s="2" t="s">
        <v>537</v>
      </c>
      <c r="D265" s="5">
        <v>99.52</v>
      </c>
      <c r="E265" s="10"/>
      <c r="F265" s="5">
        <f>D265*0.865123</f>
        <v>86.097040960000001</v>
      </c>
      <c r="G265" s="5">
        <f>D265*0.3794126</f>
        <v>37.759141952</v>
      </c>
      <c r="H265" s="5">
        <f>D265*0.967458</f>
        <v>96.281420159999996</v>
      </c>
      <c r="I265" s="5">
        <f t="shared" si="14"/>
        <v>37.759141952</v>
      </c>
      <c r="J265" s="5">
        <f t="shared" si="15"/>
        <v>37.759141952</v>
      </c>
      <c r="K265" s="5">
        <f>D259*0.487521</f>
        <v>48.518089919999994</v>
      </c>
      <c r="L265" s="5">
        <f>D265*0.812365</f>
        <v>80.846564799999996</v>
      </c>
      <c r="M265" s="5">
        <f>D265*0.685241</f>
        <v>68.195184319999996</v>
      </c>
      <c r="N265" s="5">
        <f>D265*0.8</f>
        <v>79.616</v>
      </c>
      <c r="O265" s="7">
        <f t="shared" si="16"/>
        <v>37.759141952</v>
      </c>
      <c r="P265" s="5">
        <f t="shared" si="17"/>
        <v>96.281420159999996</v>
      </c>
    </row>
    <row r="266" spans="1:16" s="1" customFormat="1" ht="30" customHeight="1" x14ac:dyDescent="0.25">
      <c r="A266" s="2" t="s">
        <v>28</v>
      </c>
      <c r="B266" s="2" t="s">
        <v>538</v>
      </c>
      <c r="C266" s="2" t="s">
        <v>539</v>
      </c>
      <c r="D266" s="5">
        <v>99.52</v>
      </c>
      <c r="E266" s="10"/>
      <c r="F266" s="5">
        <f>D266*0.865123</f>
        <v>86.097040960000001</v>
      </c>
      <c r="G266" s="5">
        <f>D266*0.3794126</f>
        <v>37.759141952</v>
      </c>
      <c r="H266" s="5">
        <f>D266*0.967458</f>
        <v>96.281420159999996</v>
      </c>
      <c r="I266" s="5">
        <f t="shared" ref="I266:I302" si="18">G266</f>
        <v>37.759141952</v>
      </c>
      <c r="J266" s="5">
        <f t="shared" ref="J266:J302" si="19">I266</f>
        <v>37.759141952</v>
      </c>
      <c r="K266" s="5">
        <f t="shared" ref="K266:K302" si="20">D260*0.487521</f>
        <v>48.518089919999994</v>
      </c>
      <c r="L266" s="5">
        <f t="shared" ref="L266:L302" si="21">D266*0.812365</f>
        <v>80.846564799999996</v>
      </c>
      <c r="M266" s="5">
        <f t="shared" ref="M266:M302" si="22">D266*0.685241</f>
        <v>68.195184319999996</v>
      </c>
      <c r="N266" s="5">
        <f t="shared" ref="N266:N302" si="23">D266*0.8</f>
        <v>79.616</v>
      </c>
      <c r="O266" s="7">
        <f t="shared" si="16"/>
        <v>37.759141952</v>
      </c>
      <c r="P266" s="5">
        <f t="shared" si="17"/>
        <v>96.281420159999996</v>
      </c>
    </row>
    <row r="267" spans="1:16" s="1" customFormat="1" ht="30" customHeight="1" x14ac:dyDescent="0.25">
      <c r="A267" s="2" t="s">
        <v>28</v>
      </c>
      <c r="B267" s="2" t="s">
        <v>540</v>
      </c>
      <c r="C267" s="2" t="s">
        <v>541</v>
      </c>
      <c r="D267" s="5">
        <v>99.52</v>
      </c>
      <c r="E267" s="10"/>
      <c r="F267" s="5">
        <f>D267*0.865123</f>
        <v>86.097040960000001</v>
      </c>
      <c r="G267" s="5">
        <f>D267*0.3794126</f>
        <v>37.759141952</v>
      </c>
      <c r="H267" s="5">
        <f>D267*0.967458</f>
        <v>96.281420159999996</v>
      </c>
      <c r="I267" s="5">
        <f t="shared" si="18"/>
        <v>37.759141952</v>
      </c>
      <c r="J267" s="5">
        <f t="shared" si="19"/>
        <v>37.759141952</v>
      </c>
      <c r="K267" s="5">
        <f t="shared" si="20"/>
        <v>48.518089919999994</v>
      </c>
      <c r="L267" s="5">
        <f t="shared" si="21"/>
        <v>80.846564799999996</v>
      </c>
      <c r="M267" s="5">
        <f t="shared" si="22"/>
        <v>68.195184319999996</v>
      </c>
      <c r="N267" s="5">
        <f t="shared" si="23"/>
        <v>79.616</v>
      </c>
      <c r="O267" s="7">
        <f t="shared" si="16"/>
        <v>37.759141952</v>
      </c>
      <c r="P267" s="5">
        <f t="shared" si="17"/>
        <v>96.281420159999996</v>
      </c>
    </row>
    <row r="268" spans="1:16" s="1" customFormat="1" ht="30" customHeight="1" x14ac:dyDescent="0.25">
      <c r="A268" s="2" t="s">
        <v>28</v>
      </c>
      <c r="B268" s="2" t="s">
        <v>542</v>
      </c>
      <c r="C268" s="9" t="s">
        <v>543</v>
      </c>
      <c r="D268" s="5">
        <v>99.52</v>
      </c>
      <c r="E268" s="10"/>
      <c r="F268" s="5">
        <f>D268*0.865123</f>
        <v>86.097040960000001</v>
      </c>
      <c r="G268" s="5">
        <f>D268*0.3794126</f>
        <v>37.759141952</v>
      </c>
      <c r="H268" s="5">
        <f>D268*0.967458</f>
        <v>96.281420159999996</v>
      </c>
      <c r="I268" s="5">
        <f t="shared" si="18"/>
        <v>37.759141952</v>
      </c>
      <c r="J268" s="5">
        <f t="shared" si="19"/>
        <v>37.759141952</v>
      </c>
      <c r="K268" s="5">
        <f t="shared" si="20"/>
        <v>48.518089919999994</v>
      </c>
      <c r="L268" s="5">
        <f t="shared" si="21"/>
        <v>80.846564799999996</v>
      </c>
      <c r="M268" s="5">
        <f t="shared" si="22"/>
        <v>68.195184319999996</v>
      </c>
      <c r="N268" s="5">
        <f t="shared" si="23"/>
        <v>79.616</v>
      </c>
      <c r="O268" s="7">
        <f t="shared" si="16"/>
        <v>37.759141952</v>
      </c>
      <c r="P268" s="5">
        <f t="shared" si="17"/>
        <v>96.281420159999996</v>
      </c>
    </row>
    <row r="269" spans="1:16" s="1" customFormat="1" ht="30" customHeight="1" x14ac:dyDescent="0.25">
      <c r="A269" s="2" t="s">
        <v>28</v>
      </c>
      <c r="B269" s="2" t="s">
        <v>544</v>
      </c>
      <c r="C269" s="2" t="s">
        <v>545</v>
      </c>
      <c r="D269" s="5">
        <v>99.52</v>
      </c>
      <c r="E269" s="10"/>
      <c r="F269" s="5">
        <f>D269*0.865123</f>
        <v>86.097040960000001</v>
      </c>
      <c r="G269" s="5">
        <f>D269*0.3794126</f>
        <v>37.759141952</v>
      </c>
      <c r="H269" s="5">
        <f>D269*0.967458</f>
        <v>96.281420159999996</v>
      </c>
      <c r="I269" s="5">
        <f t="shared" si="18"/>
        <v>37.759141952</v>
      </c>
      <c r="J269" s="5">
        <f t="shared" si="19"/>
        <v>37.759141952</v>
      </c>
      <c r="K269" s="5">
        <f t="shared" si="20"/>
        <v>48.518089919999994</v>
      </c>
      <c r="L269" s="5">
        <f t="shared" si="21"/>
        <v>80.846564799999996</v>
      </c>
      <c r="M269" s="5">
        <f t="shared" si="22"/>
        <v>68.195184319999996</v>
      </c>
      <c r="N269" s="5">
        <f t="shared" si="23"/>
        <v>79.616</v>
      </c>
      <c r="O269" s="7">
        <f t="shared" si="16"/>
        <v>37.759141952</v>
      </c>
      <c r="P269" s="5">
        <f t="shared" si="17"/>
        <v>96.281420159999996</v>
      </c>
    </row>
    <row r="270" spans="1:16" s="1" customFormat="1" ht="30" customHeight="1" x14ac:dyDescent="0.25">
      <c r="A270" s="2" t="s">
        <v>28</v>
      </c>
      <c r="B270" s="2" t="s">
        <v>546</v>
      </c>
      <c r="C270" s="2" t="s">
        <v>547</v>
      </c>
      <c r="D270" s="5">
        <v>99.52</v>
      </c>
      <c r="E270" s="10"/>
      <c r="F270" s="5">
        <f>D270*0.865123</f>
        <v>86.097040960000001</v>
      </c>
      <c r="G270" s="5">
        <f>D270*0.3794126</f>
        <v>37.759141952</v>
      </c>
      <c r="H270" s="5">
        <f>D270*0.967458</f>
        <v>96.281420159999996</v>
      </c>
      <c r="I270" s="5">
        <f t="shared" si="18"/>
        <v>37.759141952</v>
      </c>
      <c r="J270" s="5">
        <f t="shared" si="19"/>
        <v>37.759141952</v>
      </c>
      <c r="K270" s="5">
        <f t="shared" si="20"/>
        <v>48.518089919999994</v>
      </c>
      <c r="L270" s="5">
        <f t="shared" si="21"/>
        <v>80.846564799999996</v>
      </c>
      <c r="M270" s="5">
        <f t="shared" si="22"/>
        <v>68.195184319999996</v>
      </c>
      <c r="N270" s="5">
        <f t="shared" si="23"/>
        <v>79.616</v>
      </c>
      <c r="O270" s="7">
        <f t="shared" si="16"/>
        <v>37.759141952</v>
      </c>
      <c r="P270" s="5">
        <f t="shared" si="17"/>
        <v>96.281420159999996</v>
      </c>
    </row>
    <row r="271" spans="1:16" s="1" customFormat="1" ht="30" customHeight="1" x14ac:dyDescent="0.25">
      <c r="A271" s="2" t="s">
        <v>28</v>
      </c>
      <c r="B271" s="2" t="s">
        <v>548</v>
      </c>
      <c r="C271" s="2" t="s">
        <v>549</v>
      </c>
      <c r="D271" s="5">
        <v>99.52</v>
      </c>
      <c r="E271" s="10"/>
      <c r="F271" s="5">
        <f>D271*0.865123</f>
        <v>86.097040960000001</v>
      </c>
      <c r="G271" s="5">
        <f>D271*0.3794126</f>
        <v>37.759141952</v>
      </c>
      <c r="H271" s="5">
        <f>D271*0.967458</f>
        <v>96.281420159999996</v>
      </c>
      <c r="I271" s="5">
        <f t="shared" si="18"/>
        <v>37.759141952</v>
      </c>
      <c r="J271" s="5">
        <f t="shared" si="19"/>
        <v>37.759141952</v>
      </c>
      <c r="K271" s="5">
        <f t="shared" si="20"/>
        <v>48.518089919999994</v>
      </c>
      <c r="L271" s="5">
        <f t="shared" si="21"/>
        <v>80.846564799999996</v>
      </c>
      <c r="M271" s="5">
        <f t="shared" si="22"/>
        <v>68.195184319999996</v>
      </c>
      <c r="N271" s="5">
        <f t="shared" si="23"/>
        <v>79.616</v>
      </c>
      <c r="O271" s="7">
        <f t="shared" si="16"/>
        <v>37.759141952</v>
      </c>
      <c r="P271" s="5">
        <f t="shared" si="17"/>
        <v>96.281420159999996</v>
      </c>
    </row>
    <row r="272" spans="1:16" s="1" customFormat="1" ht="30" customHeight="1" x14ac:dyDescent="0.25">
      <c r="A272" s="2" t="s">
        <v>28</v>
      </c>
      <c r="B272" s="2" t="s">
        <v>550</v>
      </c>
      <c r="C272" s="2" t="s">
        <v>551</v>
      </c>
      <c r="D272" s="5">
        <v>99.52</v>
      </c>
      <c r="E272" s="10"/>
      <c r="F272" s="5">
        <f>D272*0.865123</f>
        <v>86.097040960000001</v>
      </c>
      <c r="G272" s="5">
        <f>D272*0.3794126</f>
        <v>37.759141952</v>
      </c>
      <c r="H272" s="5">
        <f>D272*0.967458</f>
        <v>96.281420159999996</v>
      </c>
      <c r="I272" s="5">
        <f t="shared" si="18"/>
        <v>37.759141952</v>
      </c>
      <c r="J272" s="5">
        <f t="shared" si="19"/>
        <v>37.759141952</v>
      </c>
      <c r="K272" s="5">
        <f t="shared" si="20"/>
        <v>48.518089919999994</v>
      </c>
      <c r="L272" s="5">
        <f t="shared" si="21"/>
        <v>80.846564799999996</v>
      </c>
      <c r="M272" s="5">
        <f t="shared" si="22"/>
        <v>68.195184319999996</v>
      </c>
      <c r="N272" s="5">
        <f t="shared" si="23"/>
        <v>79.616</v>
      </c>
      <c r="O272" s="7">
        <f t="shared" si="16"/>
        <v>37.759141952</v>
      </c>
      <c r="P272" s="5">
        <f t="shared" si="17"/>
        <v>96.281420159999996</v>
      </c>
    </row>
    <row r="273" spans="1:16" s="1" customFormat="1" ht="30" customHeight="1" x14ac:dyDescent="0.25">
      <c r="A273" s="2" t="s">
        <v>28</v>
      </c>
      <c r="B273" s="2" t="s">
        <v>552</v>
      </c>
      <c r="C273" s="2" t="s">
        <v>553</v>
      </c>
      <c r="D273" s="5">
        <v>99.52</v>
      </c>
      <c r="E273" s="10"/>
      <c r="F273" s="5">
        <f>D273*0.865123</f>
        <v>86.097040960000001</v>
      </c>
      <c r="G273" s="5">
        <f>D273*0.3794126</f>
        <v>37.759141952</v>
      </c>
      <c r="H273" s="5">
        <f>D273*0.967458</f>
        <v>96.281420159999996</v>
      </c>
      <c r="I273" s="5">
        <f t="shared" si="18"/>
        <v>37.759141952</v>
      </c>
      <c r="J273" s="5">
        <f t="shared" si="19"/>
        <v>37.759141952</v>
      </c>
      <c r="K273" s="5">
        <f t="shared" si="20"/>
        <v>48.518089919999994</v>
      </c>
      <c r="L273" s="5">
        <f t="shared" si="21"/>
        <v>80.846564799999996</v>
      </c>
      <c r="M273" s="5">
        <f t="shared" si="22"/>
        <v>68.195184319999996</v>
      </c>
      <c r="N273" s="5">
        <f t="shared" si="23"/>
        <v>79.616</v>
      </c>
      <c r="O273" s="7">
        <f t="shared" si="16"/>
        <v>37.759141952</v>
      </c>
      <c r="P273" s="5">
        <f t="shared" si="17"/>
        <v>96.281420159999996</v>
      </c>
    </row>
    <row r="274" spans="1:16" s="1" customFormat="1" ht="30" customHeight="1" x14ac:dyDescent="0.25">
      <c r="A274" s="2" t="s">
        <v>28</v>
      </c>
      <c r="B274" s="2" t="s">
        <v>554</v>
      </c>
      <c r="C274" s="2" t="s">
        <v>555</v>
      </c>
      <c r="D274" s="5">
        <v>99.52</v>
      </c>
      <c r="E274" s="10"/>
      <c r="F274" s="5">
        <f>D274*0.865123</f>
        <v>86.097040960000001</v>
      </c>
      <c r="G274" s="5">
        <f>D274*0.3794126</f>
        <v>37.759141952</v>
      </c>
      <c r="H274" s="5">
        <f>D274*0.967458</f>
        <v>96.281420159999996</v>
      </c>
      <c r="I274" s="5">
        <f t="shared" si="18"/>
        <v>37.759141952</v>
      </c>
      <c r="J274" s="5">
        <f t="shared" si="19"/>
        <v>37.759141952</v>
      </c>
      <c r="K274" s="5">
        <f t="shared" si="20"/>
        <v>48.518089919999994</v>
      </c>
      <c r="L274" s="5">
        <f t="shared" si="21"/>
        <v>80.846564799999996</v>
      </c>
      <c r="M274" s="5">
        <f t="shared" si="22"/>
        <v>68.195184319999996</v>
      </c>
      <c r="N274" s="5">
        <f t="shared" si="23"/>
        <v>79.616</v>
      </c>
      <c r="O274" s="7">
        <f t="shared" si="16"/>
        <v>37.759141952</v>
      </c>
      <c r="P274" s="5">
        <f t="shared" si="17"/>
        <v>96.281420159999996</v>
      </c>
    </row>
    <row r="275" spans="1:16" s="1" customFormat="1" ht="30" customHeight="1" x14ac:dyDescent="0.25">
      <c r="A275" s="2" t="s">
        <v>28</v>
      </c>
      <c r="B275" s="2" t="s">
        <v>556</v>
      </c>
      <c r="C275" s="2" t="s">
        <v>557</v>
      </c>
      <c r="D275" s="5">
        <v>99.52</v>
      </c>
      <c r="E275" s="10"/>
      <c r="F275" s="5">
        <f>D275*0.865123</f>
        <v>86.097040960000001</v>
      </c>
      <c r="G275" s="5">
        <f>D275*0.3794126</f>
        <v>37.759141952</v>
      </c>
      <c r="H275" s="5">
        <f>D275*0.967458</f>
        <v>96.281420159999996</v>
      </c>
      <c r="I275" s="5">
        <f t="shared" si="18"/>
        <v>37.759141952</v>
      </c>
      <c r="J275" s="5">
        <f t="shared" si="19"/>
        <v>37.759141952</v>
      </c>
      <c r="K275" s="5">
        <f t="shared" si="20"/>
        <v>48.518089919999994</v>
      </c>
      <c r="L275" s="5">
        <f t="shared" si="21"/>
        <v>80.846564799999996</v>
      </c>
      <c r="M275" s="5">
        <f t="shared" si="22"/>
        <v>68.195184319999996</v>
      </c>
      <c r="N275" s="5">
        <f t="shared" si="23"/>
        <v>79.616</v>
      </c>
      <c r="O275" s="7">
        <f t="shared" si="16"/>
        <v>37.759141952</v>
      </c>
      <c r="P275" s="5">
        <f t="shared" si="17"/>
        <v>96.281420159999996</v>
      </c>
    </row>
    <row r="276" spans="1:16" s="1" customFormat="1" ht="30" customHeight="1" x14ac:dyDescent="0.25">
      <c r="A276" s="2" t="s">
        <v>28</v>
      </c>
      <c r="B276" s="2" t="s">
        <v>558</v>
      </c>
      <c r="C276" s="2" t="s">
        <v>559</v>
      </c>
      <c r="D276" s="5">
        <v>99.52</v>
      </c>
      <c r="E276" s="10"/>
      <c r="F276" s="5">
        <f>D276*0.865123</f>
        <v>86.097040960000001</v>
      </c>
      <c r="G276" s="5">
        <f>D276*0.3794126</f>
        <v>37.759141952</v>
      </c>
      <c r="H276" s="5">
        <f>D276*0.967458</f>
        <v>96.281420159999996</v>
      </c>
      <c r="I276" s="5">
        <f t="shared" si="18"/>
        <v>37.759141952</v>
      </c>
      <c r="J276" s="5">
        <f t="shared" si="19"/>
        <v>37.759141952</v>
      </c>
      <c r="K276" s="5">
        <f t="shared" si="20"/>
        <v>48.518089919999994</v>
      </c>
      <c r="L276" s="5">
        <f t="shared" si="21"/>
        <v>80.846564799999996</v>
      </c>
      <c r="M276" s="5">
        <f t="shared" si="22"/>
        <v>68.195184319999996</v>
      </c>
      <c r="N276" s="5">
        <f t="shared" si="23"/>
        <v>79.616</v>
      </c>
      <c r="O276" s="7">
        <f t="shared" si="16"/>
        <v>37.759141952</v>
      </c>
      <c r="P276" s="5">
        <f t="shared" si="17"/>
        <v>96.281420159999996</v>
      </c>
    </row>
    <row r="277" spans="1:16" s="1" customFormat="1" ht="30" customHeight="1" x14ac:dyDescent="0.25">
      <c r="A277" s="2" t="s">
        <v>28</v>
      </c>
      <c r="B277" s="2" t="s">
        <v>560</v>
      </c>
      <c r="C277" s="2" t="s">
        <v>561</v>
      </c>
      <c r="D277" s="5">
        <v>99.52</v>
      </c>
      <c r="E277" s="10"/>
      <c r="F277" s="5">
        <f>D277*0.865123</f>
        <v>86.097040960000001</v>
      </c>
      <c r="G277" s="5">
        <f>D277*0.3794126</f>
        <v>37.759141952</v>
      </c>
      <c r="H277" s="5">
        <f>D277*0.967458</f>
        <v>96.281420159999996</v>
      </c>
      <c r="I277" s="5">
        <f t="shared" si="18"/>
        <v>37.759141952</v>
      </c>
      <c r="J277" s="5">
        <f t="shared" si="19"/>
        <v>37.759141952</v>
      </c>
      <c r="K277" s="5">
        <f t="shared" si="20"/>
        <v>48.518089919999994</v>
      </c>
      <c r="L277" s="5">
        <f t="shared" si="21"/>
        <v>80.846564799999996</v>
      </c>
      <c r="M277" s="5">
        <f t="shared" si="22"/>
        <v>68.195184319999996</v>
      </c>
      <c r="N277" s="5">
        <f t="shared" si="23"/>
        <v>79.616</v>
      </c>
      <c r="O277" s="7">
        <f t="shared" si="16"/>
        <v>37.759141952</v>
      </c>
      <c r="P277" s="5">
        <f t="shared" si="17"/>
        <v>96.281420159999996</v>
      </c>
    </row>
    <row r="278" spans="1:16" s="1" customFormat="1" ht="30" customHeight="1" x14ac:dyDescent="0.25">
      <c r="A278" s="2" t="s">
        <v>28</v>
      </c>
      <c r="B278" s="2" t="s">
        <v>562</v>
      </c>
      <c r="C278" s="9" t="s">
        <v>563</v>
      </c>
      <c r="D278" s="5">
        <v>99.52</v>
      </c>
      <c r="E278" s="10"/>
      <c r="F278" s="5">
        <f>D278*0.865123</f>
        <v>86.097040960000001</v>
      </c>
      <c r="G278" s="5">
        <f>D278*0.3794126</f>
        <v>37.759141952</v>
      </c>
      <c r="H278" s="5">
        <f>D278*0.967458</f>
        <v>96.281420159999996</v>
      </c>
      <c r="I278" s="5">
        <f t="shared" si="18"/>
        <v>37.759141952</v>
      </c>
      <c r="J278" s="5">
        <f t="shared" si="19"/>
        <v>37.759141952</v>
      </c>
      <c r="K278" s="5">
        <f t="shared" si="20"/>
        <v>48.518089919999994</v>
      </c>
      <c r="L278" s="5">
        <f t="shared" si="21"/>
        <v>80.846564799999996</v>
      </c>
      <c r="M278" s="5">
        <f t="shared" si="22"/>
        <v>68.195184319999996</v>
      </c>
      <c r="N278" s="5">
        <f t="shared" si="23"/>
        <v>79.616</v>
      </c>
      <c r="O278" s="7">
        <f t="shared" si="16"/>
        <v>37.759141952</v>
      </c>
      <c r="P278" s="5">
        <f t="shared" si="17"/>
        <v>96.281420159999996</v>
      </c>
    </row>
    <row r="279" spans="1:16" s="1" customFormat="1" ht="30" customHeight="1" x14ac:dyDescent="0.25">
      <c r="A279" s="2" t="s">
        <v>28</v>
      </c>
      <c r="B279" s="2" t="s">
        <v>564</v>
      </c>
      <c r="C279" s="9" t="s">
        <v>565</v>
      </c>
      <c r="D279" s="5">
        <v>99.52</v>
      </c>
      <c r="E279" s="10"/>
      <c r="F279" s="5">
        <f>D279*0.865123</f>
        <v>86.097040960000001</v>
      </c>
      <c r="G279" s="5">
        <f>D279*0.3794126</f>
        <v>37.759141952</v>
      </c>
      <c r="H279" s="5">
        <f>D279*0.967458</f>
        <v>96.281420159999996</v>
      </c>
      <c r="I279" s="5">
        <f t="shared" si="18"/>
        <v>37.759141952</v>
      </c>
      <c r="J279" s="5">
        <f t="shared" si="19"/>
        <v>37.759141952</v>
      </c>
      <c r="K279" s="5">
        <f t="shared" si="20"/>
        <v>48.518089919999994</v>
      </c>
      <c r="L279" s="5">
        <f t="shared" si="21"/>
        <v>80.846564799999996</v>
      </c>
      <c r="M279" s="5">
        <f t="shared" si="22"/>
        <v>68.195184319999996</v>
      </c>
      <c r="N279" s="5">
        <f t="shared" si="23"/>
        <v>79.616</v>
      </c>
      <c r="O279" s="7">
        <f t="shared" si="16"/>
        <v>37.759141952</v>
      </c>
      <c r="P279" s="5">
        <f t="shared" si="17"/>
        <v>96.281420159999996</v>
      </c>
    </row>
    <row r="280" spans="1:16" s="1" customFormat="1" ht="30" customHeight="1" x14ac:dyDescent="0.25">
      <c r="A280" s="2" t="s">
        <v>28</v>
      </c>
      <c r="B280" s="2" t="s">
        <v>566</v>
      </c>
      <c r="C280" s="9" t="s">
        <v>567</v>
      </c>
      <c r="D280" s="5">
        <v>99.52</v>
      </c>
      <c r="E280" s="10"/>
      <c r="F280" s="5">
        <f>D280*0.865123</f>
        <v>86.097040960000001</v>
      </c>
      <c r="G280" s="5">
        <f>D280*0.3794126</f>
        <v>37.759141952</v>
      </c>
      <c r="H280" s="5">
        <f>D280*0.967458</f>
        <v>96.281420159999996</v>
      </c>
      <c r="I280" s="5">
        <f t="shared" si="18"/>
        <v>37.759141952</v>
      </c>
      <c r="J280" s="5">
        <f t="shared" si="19"/>
        <v>37.759141952</v>
      </c>
      <c r="K280" s="5">
        <f t="shared" si="20"/>
        <v>48.518089919999994</v>
      </c>
      <c r="L280" s="5">
        <f t="shared" si="21"/>
        <v>80.846564799999996</v>
      </c>
      <c r="M280" s="5">
        <f t="shared" si="22"/>
        <v>68.195184319999996</v>
      </c>
      <c r="N280" s="5">
        <f t="shared" si="23"/>
        <v>79.616</v>
      </c>
      <c r="O280" s="7">
        <f t="shared" si="16"/>
        <v>37.759141952</v>
      </c>
      <c r="P280" s="5">
        <f t="shared" si="17"/>
        <v>96.281420159999996</v>
      </c>
    </row>
    <row r="281" spans="1:16" s="1" customFormat="1" ht="30" customHeight="1" x14ac:dyDescent="0.25">
      <c r="A281" s="2" t="s">
        <v>28</v>
      </c>
      <c r="B281" s="2" t="s">
        <v>568</v>
      </c>
      <c r="C281" s="9" t="s">
        <v>569</v>
      </c>
      <c r="D281" s="5">
        <v>95.24</v>
      </c>
      <c r="E281" s="10"/>
      <c r="F281" s="5">
        <f>D281*0.865123</f>
        <v>82.394314519999995</v>
      </c>
      <c r="G281" s="5">
        <f>D281*0.3794126</f>
        <v>36.135256024</v>
      </c>
      <c r="H281" s="5">
        <f>D281*0.967458</f>
        <v>92.140699920000003</v>
      </c>
      <c r="I281" s="5">
        <f t="shared" si="18"/>
        <v>36.135256024</v>
      </c>
      <c r="J281" s="5">
        <f t="shared" si="19"/>
        <v>36.135256024</v>
      </c>
      <c r="K281" s="5">
        <f t="shared" si="20"/>
        <v>48.518089919999994</v>
      </c>
      <c r="L281" s="5">
        <f t="shared" si="21"/>
        <v>77.369642599999992</v>
      </c>
      <c r="M281" s="5">
        <f t="shared" si="22"/>
        <v>65.262352839999991</v>
      </c>
      <c r="N281" s="5">
        <f t="shared" si="23"/>
        <v>76.191999999999993</v>
      </c>
      <c r="O281" s="7">
        <f t="shared" si="16"/>
        <v>36.135256024</v>
      </c>
      <c r="P281" s="5">
        <f t="shared" si="17"/>
        <v>92.140699920000003</v>
      </c>
    </row>
    <row r="282" spans="1:16" s="1" customFormat="1" ht="30" customHeight="1" x14ac:dyDescent="0.25">
      <c r="A282" s="2" t="s">
        <v>28</v>
      </c>
      <c r="B282" s="2" t="s">
        <v>570</v>
      </c>
      <c r="C282" s="9" t="s">
        <v>571</v>
      </c>
      <c r="D282" s="5">
        <v>86.68</v>
      </c>
      <c r="E282" s="10"/>
      <c r="F282" s="5">
        <f>D282*0.865123</f>
        <v>74.98886164000001</v>
      </c>
      <c r="G282" s="5">
        <f>D282*0.3794126</f>
        <v>32.887484168</v>
      </c>
      <c r="H282" s="5">
        <f>D282*0.967458</f>
        <v>83.859259440000017</v>
      </c>
      <c r="I282" s="5">
        <f t="shared" si="18"/>
        <v>32.887484168</v>
      </c>
      <c r="J282" s="5">
        <f t="shared" si="19"/>
        <v>32.887484168</v>
      </c>
      <c r="K282" s="5">
        <f t="shared" si="20"/>
        <v>48.518089919999994</v>
      </c>
      <c r="L282" s="5">
        <f t="shared" si="21"/>
        <v>70.415798200000012</v>
      </c>
      <c r="M282" s="5">
        <f t="shared" si="22"/>
        <v>59.396689880000004</v>
      </c>
      <c r="N282" s="5">
        <f t="shared" si="23"/>
        <v>69.344000000000008</v>
      </c>
      <c r="O282" s="7">
        <f t="shared" si="16"/>
        <v>32.887484168</v>
      </c>
      <c r="P282" s="5">
        <f t="shared" si="17"/>
        <v>83.859259440000017</v>
      </c>
    </row>
    <row r="283" spans="1:16" s="1" customFormat="1" ht="30" customHeight="1" x14ac:dyDescent="0.25">
      <c r="A283" s="2" t="s">
        <v>28</v>
      </c>
      <c r="B283" s="2" t="s">
        <v>572</v>
      </c>
      <c r="C283" s="9" t="s">
        <v>573</v>
      </c>
      <c r="D283" s="5">
        <v>80</v>
      </c>
      <c r="E283" s="10"/>
      <c r="F283" s="5">
        <f>D283*0.865123</f>
        <v>69.20984</v>
      </c>
      <c r="G283" s="5">
        <f>D283*0.3794126</f>
        <v>30.353007999999999</v>
      </c>
      <c r="H283" s="5">
        <f>D283*0.967458</f>
        <v>77.396640000000005</v>
      </c>
      <c r="I283" s="5">
        <f t="shared" si="18"/>
        <v>30.353007999999999</v>
      </c>
      <c r="J283" s="5">
        <f t="shared" si="19"/>
        <v>30.353007999999999</v>
      </c>
      <c r="K283" s="5">
        <f t="shared" si="20"/>
        <v>48.518089919999994</v>
      </c>
      <c r="L283" s="5">
        <f t="shared" si="21"/>
        <v>64.989199999999997</v>
      </c>
      <c r="M283" s="5">
        <f t="shared" si="22"/>
        <v>54.819279999999999</v>
      </c>
      <c r="N283" s="5">
        <f t="shared" si="23"/>
        <v>64</v>
      </c>
      <c r="O283" s="7">
        <f t="shared" si="16"/>
        <v>30.353007999999999</v>
      </c>
      <c r="P283" s="5">
        <f t="shared" si="17"/>
        <v>77.396640000000005</v>
      </c>
    </row>
    <row r="284" spans="1:16" s="1" customFormat="1" ht="30" customHeight="1" x14ac:dyDescent="0.25">
      <c r="A284" s="2" t="s">
        <v>28</v>
      </c>
      <c r="B284" s="2" t="s">
        <v>574</v>
      </c>
      <c r="C284" s="9" t="s">
        <v>575</v>
      </c>
      <c r="D284" s="5">
        <v>74.3</v>
      </c>
      <c r="E284" s="10"/>
      <c r="F284" s="5">
        <f>D284*0.865123</f>
        <v>64.27863889999999</v>
      </c>
      <c r="G284" s="5">
        <f>D284*0.3794126</f>
        <v>28.190356179999998</v>
      </c>
      <c r="H284" s="5">
        <f>D284*0.967458</f>
        <v>71.882129399999997</v>
      </c>
      <c r="I284" s="5">
        <f t="shared" si="18"/>
        <v>28.190356179999998</v>
      </c>
      <c r="J284" s="5">
        <f t="shared" si="19"/>
        <v>28.190356179999998</v>
      </c>
      <c r="K284" s="5">
        <f t="shared" si="20"/>
        <v>48.518089919999994</v>
      </c>
      <c r="L284" s="5">
        <f t="shared" si="21"/>
        <v>60.358719499999999</v>
      </c>
      <c r="M284" s="5">
        <f t="shared" si="22"/>
        <v>50.913406299999998</v>
      </c>
      <c r="N284" s="5">
        <f t="shared" si="23"/>
        <v>59.44</v>
      </c>
      <c r="O284" s="7">
        <f t="shared" si="16"/>
        <v>28.190356179999998</v>
      </c>
      <c r="P284" s="5">
        <f t="shared" si="17"/>
        <v>71.882129399999997</v>
      </c>
    </row>
    <row r="285" spans="1:16" s="1" customFormat="1" ht="30" customHeight="1" x14ac:dyDescent="0.25">
      <c r="A285" s="2" t="s">
        <v>28</v>
      </c>
      <c r="B285" s="2" t="s">
        <v>576</v>
      </c>
      <c r="C285" s="9" t="s">
        <v>577</v>
      </c>
      <c r="D285" s="5">
        <v>74.3</v>
      </c>
      <c r="E285" s="10"/>
      <c r="F285" s="5">
        <f>D285*0.865123</f>
        <v>64.27863889999999</v>
      </c>
      <c r="G285" s="5">
        <f>D285*0.3794126</f>
        <v>28.190356179999998</v>
      </c>
      <c r="H285" s="5">
        <f>D285*0.967458</f>
        <v>71.882129399999997</v>
      </c>
      <c r="I285" s="5">
        <f t="shared" si="18"/>
        <v>28.190356179999998</v>
      </c>
      <c r="J285" s="5">
        <f t="shared" si="19"/>
        <v>28.190356179999998</v>
      </c>
      <c r="K285" s="5">
        <f t="shared" si="20"/>
        <v>48.518089919999994</v>
      </c>
      <c r="L285" s="5">
        <f t="shared" si="21"/>
        <v>60.358719499999999</v>
      </c>
      <c r="M285" s="5">
        <f t="shared" si="22"/>
        <v>50.913406299999998</v>
      </c>
      <c r="N285" s="5">
        <f t="shared" si="23"/>
        <v>59.44</v>
      </c>
      <c r="O285" s="7">
        <f t="shared" si="16"/>
        <v>28.190356179999998</v>
      </c>
      <c r="P285" s="5">
        <f t="shared" si="17"/>
        <v>71.882129399999997</v>
      </c>
    </row>
    <row r="286" spans="1:16" s="1" customFormat="1" ht="30" customHeight="1" x14ac:dyDescent="0.25">
      <c r="A286" s="2" t="s">
        <v>28</v>
      </c>
      <c r="B286" s="2" t="s">
        <v>578</v>
      </c>
      <c r="C286" s="9" t="s">
        <v>579</v>
      </c>
      <c r="D286" s="5">
        <v>74.3</v>
      </c>
      <c r="E286" s="10"/>
      <c r="F286" s="5">
        <f>D286*0.865123</f>
        <v>64.27863889999999</v>
      </c>
      <c r="G286" s="5">
        <f>D286*0.3794126</f>
        <v>28.190356179999998</v>
      </c>
      <c r="H286" s="5">
        <f>D286*0.967458</f>
        <v>71.882129399999997</v>
      </c>
      <c r="I286" s="5">
        <f t="shared" si="18"/>
        <v>28.190356179999998</v>
      </c>
      <c r="J286" s="5">
        <f t="shared" si="19"/>
        <v>28.190356179999998</v>
      </c>
      <c r="K286" s="5">
        <f t="shared" si="20"/>
        <v>48.518089919999994</v>
      </c>
      <c r="L286" s="5">
        <f t="shared" si="21"/>
        <v>60.358719499999999</v>
      </c>
      <c r="M286" s="5">
        <f t="shared" si="22"/>
        <v>50.913406299999998</v>
      </c>
      <c r="N286" s="5">
        <f t="shared" si="23"/>
        <v>59.44</v>
      </c>
      <c r="O286" s="7">
        <f t="shared" si="16"/>
        <v>28.190356179999998</v>
      </c>
      <c r="P286" s="5">
        <f t="shared" si="17"/>
        <v>71.882129399999997</v>
      </c>
    </row>
    <row r="287" spans="1:16" s="1" customFormat="1" ht="30" customHeight="1" x14ac:dyDescent="0.25">
      <c r="A287" s="2" t="s">
        <v>28</v>
      </c>
      <c r="B287" s="2" t="s">
        <v>580</v>
      </c>
      <c r="C287" s="9" t="s">
        <v>581</v>
      </c>
      <c r="D287" s="5">
        <v>74.3</v>
      </c>
      <c r="E287" s="10"/>
      <c r="F287" s="5">
        <f>D287*0.865123</f>
        <v>64.27863889999999</v>
      </c>
      <c r="G287" s="5">
        <f>D287*0.3794126</f>
        <v>28.190356179999998</v>
      </c>
      <c r="H287" s="5">
        <f>D287*0.967458</f>
        <v>71.882129399999997</v>
      </c>
      <c r="I287" s="5">
        <f t="shared" si="18"/>
        <v>28.190356179999998</v>
      </c>
      <c r="J287" s="5">
        <f t="shared" si="19"/>
        <v>28.190356179999998</v>
      </c>
      <c r="K287" s="5">
        <f t="shared" si="20"/>
        <v>46.431500039999996</v>
      </c>
      <c r="L287" s="5">
        <f t="shared" si="21"/>
        <v>60.358719499999999</v>
      </c>
      <c r="M287" s="5">
        <f t="shared" si="22"/>
        <v>50.913406299999998</v>
      </c>
      <c r="N287" s="5">
        <f t="shared" si="23"/>
        <v>59.44</v>
      </c>
      <c r="O287" s="7">
        <f t="shared" si="16"/>
        <v>28.190356179999998</v>
      </c>
      <c r="P287" s="5">
        <f t="shared" si="17"/>
        <v>71.882129399999997</v>
      </c>
    </row>
    <row r="288" spans="1:16" s="1" customFormat="1" ht="30" customHeight="1" x14ac:dyDescent="0.25">
      <c r="A288" s="2" t="s">
        <v>28</v>
      </c>
      <c r="B288" s="2" t="s">
        <v>582</v>
      </c>
      <c r="C288" s="9" t="s">
        <v>583</v>
      </c>
      <c r="D288" s="5">
        <v>74.3</v>
      </c>
      <c r="E288" s="10"/>
      <c r="F288" s="5">
        <f>D288*0.865123</f>
        <v>64.27863889999999</v>
      </c>
      <c r="G288" s="5">
        <f>D288*0.3794126</f>
        <v>28.190356179999998</v>
      </c>
      <c r="H288" s="5">
        <f>D288*0.967458</f>
        <v>71.882129399999997</v>
      </c>
      <c r="I288" s="5">
        <f t="shared" si="18"/>
        <v>28.190356179999998</v>
      </c>
      <c r="J288" s="5">
        <f t="shared" si="19"/>
        <v>28.190356179999998</v>
      </c>
      <c r="K288" s="5">
        <f t="shared" si="20"/>
        <v>42.25832028</v>
      </c>
      <c r="L288" s="5">
        <f t="shared" si="21"/>
        <v>60.358719499999999</v>
      </c>
      <c r="M288" s="5">
        <f t="shared" si="22"/>
        <v>50.913406299999998</v>
      </c>
      <c r="N288" s="5">
        <f t="shared" si="23"/>
        <v>59.44</v>
      </c>
      <c r="O288" s="7">
        <f t="shared" si="16"/>
        <v>28.190356179999998</v>
      </c>
      <c r="P288" s="5">
        <f t="shared" si="17"/>
        <v>71.882129399999997</v>
      </c>
    </row>
    <row r="289" spans="1:17" s="1" customFormat="1" ht="30" customHeight="1" x14ac:dyDescent="0.25">
      <c r="A289" s="2" t="s">
        <v>28</v>
      </c>
      <c r="B289" s="2" t="s">
        <v>584</v>
      </c>
      <c r="C289" s="9" t="s">
        <v>585</v>
      </c>
      <c r="D289" s="5">
        <v>74.3</v>
      </c>
      <c r="E289" s="10"/>
      <c r="F289" s="5">
        <f>D289*0.865123</f>
        <v>64.27863889999999</v>
      </c>
      <c r="G289" s="5">
        <f>D289*0.3794126</f>
        <v>28.190356179999998</v>
      </c>
      <c r="H289" s="5">
        <f>D289*0.967458</f>
        <v>71.882129399999997</v>
      </c>
      <c r="I289" s="5">
        <f t="shared" si="18"/>
        <v>28.190356179999998</v>
      </c>
      <c r="J289" s="5">
        <f t="shared" si="19"/>
        <v>28.190356179999998</v>
      </c>
      <c r="K289" s="5">
        <f t="shared" si="20"/>
        <v>39.00168</v>
      </c>
      <c r="L289" s="5">
        <f t="shared" si="21"/>
        <v>60.358719499999999</v>
      </c>
      <c r="M289" s="5">
        <f t="shared" si="22"/>
        <v>50.913406299999998</v>
      </c>
      <c r="N289" s="5">
        <f t="shared" si="23"/>
        <v>59.44</v>
      </c>
      <c r="O289" s="7">
        <f t="shared" si="16"/>
        <v>28.190356179999998</v>
      </c>
      <c r="P289" s="5">
        <f t="shared" si="17"/>
        <v>71.882129399999997</v>
      </c>
    </row>
    <row r="290" spans="1:17" s="1" customFormat="1" ht="30" customHeight="1" x14ac:dyDescent="0.25">
      <c r="A290" s="2" t="s">
        <v>28</v>
      </c>
      <c r="B290" s="2" t="s">
        <v>586</v>
      </c>
      <c r="C290" s="9" t="s">
        <v>587</v>
      </c>
      <c r="D290" s="5">
        <v>74.3</v>
      </c>
      <c r="E290" s="10"/>
      <c r="F290" s="5">
        <f>D290*0.865123</f>
        <v>64.27863889999999</v>
      </c>
      <c r="G290" s="5">
        <f>D290*0.3794126</f>
        <v>28.190356179999998</v>
      </c>
      <c r="H290" s="5">
        <f>D290*0.967458</f>
        <v>71.882129399999997</v>
      </c>
      <c r="I290" s="5">
        <f t="shared" si="18"/>
        <v>28.190356179999998</v>
      </c>
      <c r="J290" s="5">
        <f t="shared" si="19"/>
        <v>28.190356179999998</v>
      </c>
      <c r="K290" s="5">
        <f t="shared" si="20"/>
        <v>36.222810299999999</v>
      </c>
      <c r="L290" s="5">
        <f t="shared" si="21"/>
        <v>60.358719499999999</v>
      </c>
      <c r="M290" s="5">
        <f t="shared" si="22"/>
        <v>50.913406299999998</v>
      </c>
      <c r="N290" s="5">
        <f t="shared" si="23"/>
        <v>59.44</v>
      </c>
      <c r="O290" s="7">
        <f t="shared" si="16"/>
        <v>28.190356179999998</v>
      </c>
      <c r="P290" s="5">
        <f t="shared" si="17"/>
        <v>71.882129399999997</v>
      </c>
    </row>
    <row r="291" spans="1:17" s="1" customFormat="1" ht="30" customHeight="1" x14ac:dyDescent="0.25">
      <c r="A291" s="2" t="s">
        <v>28</v>
      </c>
      <c r="B291" s="2" t="s">
        <v>588</v>
      </c>
      <c r="C291" s="9" t="s">
        <v>589</v>
      </c>
      <c r="D291" s="5">
        <v>74.3</v>
      </c>
      <c r="E291" s="10"/>
      <c r="F291" s="5">
        <f>D291*0.865123</f>
        <v>64.27863889999999</v>
      </c>
      <c r="G291" s="5">
        <f>D291*0.3794126</f>
        <v>28.190356179999998</v>
      </c>
      <c r="H291" s="5">
        <f>D291*0.967458</f>
        <v>71.882129399999997</v>
      </c>
      <c r="I291" s="5">
        <f t="shared" si="18"/>
        <v>28.190356179999998</v>
      </c>
      <c r="J291" s="5">
        <f t="shared" si="19"/>
        <v>28.190356179999998</v>
      </c>
      <c r="K291" s="5">
        <f t="shared" si="20"/>
        <v>36.222810299999999</v>
      </c>
      <c r="L291" s="5">
        <f t="shared" si="21"/>
        <v>60.358719499999999</v>
      </c>
      <c r="M291" s="5">
        <f t="shared" si="22"/>
        <v>50.913406299999998</v>
      </c>
      <c r="N291" s="5">
        <f t="shared" si="23"/>
        <v>59.44</v>
      </c>
      <c r="O291" s="7">
        <f t="shared" si="16"/>
        <v>28.190356179999998</v>
      </c>
      <c r="P291" s="5">
        <f t="shared" si="17"/>
        <v>71.882129399999997</v>
      </c>
    </row>
    <row r="292" spans="1:17" s="1" customFormat="1" ht="30" customHeight="1" x14ac:dyDescent="0.25">
      <c r="A292" s="2" t="s">
        <v>28</v>
      </c>
      <c r="B292" s="2" t="s">
        <v>590</v>
      </c>
      <c r="C292" s="9" t="s">
        <v>591</v>
      </c>
      <c r="D292" s="5">
        <v>74.3</v>
      </c>
      <c r="E292" s="10"/>
      <c r="F292" s="5">
        <f>D292*0.865123</f>
        <v>64.27863889999999</v>
      </c>
      <c r="G292" s="5">
        <f>D292*0.3794126</f>
        <v>28.190356179999998</v>
      </c>
      <c r="H292" s="5">
        <f>D292*0.967458</f>
        <v>71.882129399999997</v>
      </c>
      <c r="I292" s="5">
        <f t="shared" si="18"/>
        <v>28.190356179999998</v>
      </c>
      <c r="J292" s="5">
        <f t="shared" si="19"/>
        <v>28.190356179999998</v>
      </c>
      <c r="K292" s="5">
        <f t="shared" si="20"/>
        <v>36.222810299999999</v>
      </c>
      <c r="L292" s="5">
        <f t="shared" si="21"/>
        <v>60.358719499999999</v>
      </c>
      <c r="M292" s="5">
        <f t="shared" si="22"/>
        <v>50.913406299999998</v>
      </c>
      <c r="N292" s="5">
        <f t="shared" si="23"/>
        <v>59.44</v>
      </c>
      <c r="O292" s="7">
        <f t="shared" si="16"/>
        <v>28.190356179999998</v>
      </c>
      <c r="P292" s="5">
        <f t="shared" si="17"/>
        <v>71.882129399999997</v>
      </c>
    </row>
    <row r="293" spans="1:17" s="1" customFormat="1" ht="30" customHeight="1" x14ac:dyDescent="0.25">
      <c r="A293" s="2" t="s">
        <v>28</v>
      </c>
      <c r="B293" s="2" t="s">
        <v>592</v>
      </c>
      <c r="C293" s="9" t="s">
        <v>593</v>
      </c>
      <c r="D293" s="5">
        <v>74.3</v>
      </c>
      <c r="E293" s="10"/>
      <c r="F293" s="5">
        <f>D293*0.865123</f>
        <v>64.27863889999999</v>
      </c>
      <c r="G293" s="5">
        <f>D293*0.3794126</f>
        <v>28.190356179999998</v>
      </c>
      <c r="H293" s="5">
        <f>D293*0.967458</f>
        <v>71.882129399999997</v>
      </c>
      <c r="I293" s="5">
        <f t="shared" si="18"/>
        <v>28.190356179999998</v>
      </c>
      <c r="J293" s="5">
        <f t="shared" si="19"/>
        <v>28.190356179999998</v>
      </c>
      <c r="K293" s="5">
        <f t="shared" si="20"/>
        <v>36.222810299999999</v>
      </c>
      <c r="L293" s="5">
        <f t="shared" si="21"/>
        <v>60.358719499999999</v>
      </c>
      <c r="M293" s="5">
        <f t="shared" si="22"/>
        <v>50.913406299999998</v>
      </c>
      <c r="N293" s="5">
        <f t="shared" si="23"/>
        <v>59.44</v>
      </c>
      <c r="O293" s="7">
        <f t="shared" si="16"/>
        <v>28.190356179999998</v>
      </c>
      <c r="P293" s="5">
        <f t="shared" si="17"/>
        <v>71.882129399999997</v>
      </c>
    </row>
    <row r="294" spans="1:17" s="1" customFormat="1" ht="30" customHeight="1" x14ac:dyDescent="0.25">
      <c r="A294" s="2" t="s">
        <v>28</v>
      </c>
      <c r="B294" s="2" t="s">
        <v>594</v>
      </c>
      <c r="C294" s="2" t="s">
        <v>595</v>
      </c>
      <c r="D294" s="5">
        <v>74.3</v>
      </c>
      <c r="E294" s="10"/>
      <c r="F294" s="5">
        <f>D294*0.865123</f>
        <v>64.27863889999999</v>
      </c>
      <c r="G294" s="5">
        <f>D294*0.3794126</f>
        <v>28.190356179999998</v>
      </c>
      <c r="H294" s="5">
        <f>D294*0.967458</f>
        <v>71.882129399999997</v>
      </c>
      <c r="I294" s="5">
        <f t="shared" si="18"/>
        <v>28.190356179999998</v>
      </c>
      <c r="J294" s="5">
        <f t="shared" si="19"/>
        <v>28.190356179999998</v>
      </c>
      <c r="K294" s="5">
        <f t="shared" si="20"/>
        <v>36.222810299999999</v>
      </c>
      <c r="L294" s="5">
        <f t="shared" si="21"/>
        <v>60.358719499999999</v>
      </c>
      <c r="M294" s="5">
        <f t="shared" si="22"/>
        <v>50.913406299999998</v>
      </c>
      <c r="N294" s="5">
        <f t="shared" si="23"/>
        <v>59.44</v>
      </c>
      <c r="O294" s="7">
        <f t="shared" si="16"/>
        <v>28.190356179999998</v>
      </c>
      <c r="P294" s="5">
        <f t="shared" si="17"/>
        <v>71.882129399999997</v>
      </c>
    </row>
    <row r="295" spans="1:17" s="1" customFormat="1" ht="30" customHeight="1" x14ac:dyDescent="0.25">
      <c r="A295" s="2" t="s">
        <v>28</v>
      </c>
      <c r="B295" s="2" t="s">
        <v>596</v>
      </c>
      <c r="C295" s="9" t="s">
        <v>597</v>
      </c>
      <c r="D295" s="5">
        <v>74.3</v>
      </c>
      <c r="E295" s="10"/>
      <c r="F295" s="5">
        <f>D295*0.865123</f>
        <v>64.27863889999999</v>
      </c>
      <c r="G295" s="5">
        <f>D295*0.3794126</f>
        <v>28.190356179999998</v>
      </c>
      <c r="H295" s="5">
        <f>D295*0.967458</f>
        <v>71.882129399999997</v>
      </c>
      <c r="I295" s="5">
        <f t="shared" si="18"/>
        <v>28.190356179999998</v>
      </c>
      <c r="J295" s="5">
        <f t="shared" si="19"/>
        <v>28.190356179999998</v>
      </c>
      <c r="K295" s="5">
        <f t="shared" si="20"/>
        <v>36.222810299999999</v>
      </c>
      <c r="L295" s="5">
        <f t="shared" si="21"/>
        <v>60.358719499999999</v>
      </c>
      <c r="M295" s="5">
        <f t="shared" si="22"/>
        <v>50.913406299999998</v>
      </c>
      <c r="N295" s="5">
        <f t="shared" si="23"/>
        <v>59.44</v>
      </c>
      <c r="O295" s="7">
        <f t="shared" si="16"/>
        <v>28.190356179999998</v>
      </c>
      <c r="P295" s="5">
        <f t="shared" si="17"/>
        <v>71.882129399999997</v>
      </c>
    </row>
    <row r="296" spans="1:17" s="1" customFormat="1" ht="30" customHeight="1" x14ac:dyDescent="0.25">
      <c r="A296" s="2" t="s">
        <v>28</v>
      </c>
      <c r="B296" s="2" t="s">
        <v>598</v>
      </c>
      <c r="C296" s="9" t="s">
        <v>599</v>
      </c>
      <c r="D296" s="5">
        <v>74.3</v>
      </c>
      <c r="E296" s="10"/>
      <c r="F296" s="5">
        <f>D296*0.865123</f>
        <v>64.27863889999999</v>
      </c>
      <c r="G296" s="5">
        <f>D296*0.3794126</f>
        <v>28.190356179999998</v>
      </c>
      <c r="H296" s="5">
        <f>D296*0.967458</f>
        <v>71.882129399999997</v>
      </c>
      <c r="I296" s="5">
        <f t="shared" si="18"/>
        <v>28.190356179999998</v>
      </c>
      <c r="J296" s="5">
        <f t="shared" si="19"/>
        <v>28.190356179999998</v>
      </c>
      <c r="K296" s="5">
        <f t="shared" si="20"/>
        <v>36.222810299999999</v>
      </c>
      <c r="L296" s="5">
        <f t="shared" si="21"/>
        <v>60.358719499999999</v>
      </c>
      <c r="M296" s="5">
        <f t="shared" si="22"/>
        <v>50.913406299999998</v>
      </c>
      <c r="N296" s="5">
        <f t="shared" si="23"/>
        <v>59.44</v>
      </c>
      <c r="O296" s="7">
        <f t="shared" si="16"/>
        <v>28.190356179999998</v>
      </c>
      <c r="P296" s="5">
        <f t="shared" si="17"/>
        <v>71.882129399999997</v>
      </c>
    </row>
    <row r="297" spans="1:17" s="1" customFormat="1" ht="30" customHeight="1" x14ac:dyDescent="0.25">
      <c r="A297" s="2" t="s">
        <v>28</v>
      </c>
      <c r="B297" s="2" t="s">
        <v>600</v>
      </c>
      <c r="C297" s="9" t="s">
        <v>601</v>
      </c>
      <c r="D297" s="5">
        <v>74.3</v>
      </c>
      <c r="E297" s="10"/>
      <c r="F297" s="5">
        <f>D297*0.865123</f>
        <v>64.27863889999999</v>
      </c>
      <c r="G297" s="5">
        <f>D297*0.3794126</f>
        <v>28.190356179999998</v>
      </c>
      <c r="H297" s="5">
        <f>D297*0.967458</f>
        <v>71.882129399999997</v>
      </c>
      <c r="I297" s="5">
        <f t="shared" si="18"/>
        <v>28.190356179999998</v>
      </c>
      <c r="J297" s="5">
        <f t="shared" si="19"/>
        <v>28.190356179999998</v>
      </c>
      <c r="K297" s="5">
        <f t="shared" si="20"/>
        <v>36.222810299999999</v>
      </c>
      <c r="L297" s="5">
        <f t="shared" si="21"/>
        <v>60.358719499999999</v>
      </c>
      <c r="M297" s="5">
        <f t="shared" si="22"/>
        <v>50.913406299999998</v>
      </c>
      <c r="N297" s="5">
        <f t="shared" si="23"/>
        <v>59.44</v>
      </c>
      <c r="O297" s="7">
        <f t="shared" si="16"/>
        <v>28.190356179999998</v>
      </c>
      <c r="P297" s="5">
        <f t="shared" si="17"/>
        <v>71.882129399999997</v>
      </c>
      <c r="Q297" s="11"/>
    </row>
    <row r="298" spans="1:17" s="1" customFormat="1" ht="30" customHeight="1" x14ac:dyDescent="0.25">
      <c r="A298" s="2" t="s">
        <v>28</v>
      </c>
      <c r="B298" s="2" t="s">
        <v>602</v>
      </c>
      <c r="C298" s="9" t="s">
        <v>603</v>
      </c>
      <c r="D298" s="5">
        <v>74.3</v>
      </c>
      <c r="E298" s="10"/>
      <c r="F298" s="5">
        <f>D298*0.865123</f>
        <v>64.27863889999999</v>
      </c>
      <c r="G298" s="5">
        <f>D298*0.3794126</f>
        <v>28.190356179999998</v>
      </c>
      <c r="H298" s="5">
        <f>D298*0.967458</f>
        <v>71.882129399999997</v>
      </c>
      <c r="I298" s="5">
        <f t="shared" si="18"/>
        <v>28.190356179999998</v>
      </c>
      <c r="J298" s="5">
        <f t="shared" si="19"/>
        <v>28.190356179999998</v>
      </c>
      <c r="K298" s="5">
        <f t="shared" si="20"/>
        <v>36.222810299999999</v>
      </c>
      <c r="L298" s="5">
        <f t="shared" si="21"/>
        <v>60.358719499999999</v>
      </c>
      <c r="M298" s="5">
        <f t="shared" si="22"/>
        <v>50.913406299999998</v>
      </c>
      <c r="N298" s="5">
        <f t="shared" si="23"/>
        <v>59.44</v>
      </c>
      <c r="O298" s="7">
        <f t="shared" si="16"/>
        <v>28.190356179999998</v>
      </c>
      <c r="P298" s="5">
        <f t="shared" si="17"/>
        <v>71.882129399999997</v>
      </c>
      <c r="Q298" s="11"/>
    </row>
    <row r="299" spans="1:17" s="1" customFormat="1" ht="30" customHeight="1" x14ac:dyDescent="0.25">
      <c r="A299" s="2" t="s">
        <v>28</v>
      </c>
      <c r="B299" s="2" t="s">
        <v>604</v>
      </c>
      <c r="C299" s="9" t="s">
        <v>605</v>
      </c>
      <c r="D299" s="5">
        <v>67.680000000000007</v>
      </c>
      <c r="E299" s="10"/>
      <c r="F299" s="5">
        <f>D299*0.865123</f>
        <v>58.551524640000004</v>
      </c>
      <c r="G299" s="5">
        <f>D299*0.3794126</f>
        <v>25.678644768000002</v>
      </c>
      <c r="H299" s="5">
        <f>D299*0.967458</f>
        <v>65.477557440000012</v>
      </c>
      <c r="I299" s="5">
        <f t="shared" si="18"/>
        <v>25.678644768000002</v>
      </c>
      <c r="J299" s="5">
        <f t="shared" si="19"/>
        <v>25.678644768000002</v>
      </c>
      <c r="K299" s="5">
        <f t="shared" si="20"/>
        <v>36.222810299999999</v>
      </c>
      <c r="L299" s="5">
        <f t="shared" si="21"/>
        <v>54.980863200000009</v>
      </c>
      <c r="M299" s="5">
        <f t="shared" si="22"/>
        <v>46.377110880000004</v>
      </c>
      <c r="N299" s="5">
        <f t="shared" si="23"/>
        <v>54.144000000000005</v>
      </c>
      <c r="O299" s="7">
        <f t="shared" si="16"/>
        <v>25.678644768000002</v>
      </c>
      <c r="P299" s="5">
        <f t="shared" si="17"/>
        <v>65.477557440000012</v>
      </c>
      <c r="Q299" s="11"/>
    </row>
    <row r="300" spans="1:17" s="1" customFormat="1" ht="30" customHeight="1" x14ac:dyDescent="0.25">
      <c r="A300" s="2" t="s">
        <v>28</v>
      </c>
      <c r="B300" s="2" t="s">
        <v>606</v>
      </c>
      <c r="C300" s="9" t="s">
        <v>607</v>
      </c>
      <c r="D300" s="5">
        <v>67.680000000000007</v>
      </c>
      <c r="E300" s="10"/>
      <c r="F300" s="5">
        <f>D300*0.865123</f>
        <v>58.551524640000004</v>
      </c>
      <c r="G300" s="5">
        <f>D300*0.3794126</f>
        <v>25.678644768000002</v>
      </c>
      <c r="H300" s="5">
        <f>D300*0.967458</f>
        <v>65.477557440000012</v>
      </c>
      <c r="I300" s="5">
        <f t="shared" si="18"/>
        <v>25.678644768000002</v>
      </c>
      <c r="J300" s="5">
        <f t="shared" si="19"/>
        <v>25.678644768000002</v>
      </c>
      <c r="K300" s="5">
        <f t="shared" si="20"/>
        <v>36.222810299999999</v>
      </c>
      <c r="L300" s="5">
        <f t="shared" si="21"/>
        <v>54.980863200000009</v>
      </c>
      <c r="M300" s="5">
        <f t="shared" si="22"/>
        <v>46.377110880000004</v>
      </c>
      <c r="N300" s="5">
        <f t="shared" si="23"/>
        <v>54.144000000000005</v>
      </c>
      <c r="O300" s="7">
        <f t="shared" si="16"/>
        <v>25.678644768000002</v>
      </c>
      <c r="P300" s="5">
        <f t="shared" si="17"/>
        <v>65.477557440000012</v>
      </c>
      <c r="Q300" s="11"/>
    </row>
    <row r="301" spans="1:17" s="1" customFormat="1" ht="30" customHeight="1" x14ac:dyDescent="0.25">
      <c r="A301" s="2" t="s">
        <v>28</v>
      </c>
      <c r="B301" s="2" t="s">
        <v>608</v>
      </c>
      <c r="C301" s="9" t="s">
        <v>609</v>
      </c>
      <c r="D301" s="5">
        <v>67.680000000000007</v>
      </c>
      <c r="E301" s="10"/>
      <c r="F301" s="5">
        <f>D301*0.865123</f>
        <v>58.551524640000004</v>
      </c>
      <c r="G301" s="5">
        <f>D301*0.3794126</f>
        <v>25.678644768000002</v>
      </c>
      <c r="H301" s="5">
        <f>D301*0.967458</f>
        <v>65.477557440000012</v>
      </c>
      <c r="I301" s="5">
        <f t="shared" si="18"/>
        <v>25.678644768000002</v>
      </c>
      <c r="J301" s="5">
        <f t="shared" si="19"/>
        <v>25.678644768000002</v>
      </c>
      <c r="K301" s="5">
        <f t="shared" si="20"/>
        <v>36.222810299999999</v>
      </c>
      <c r="L301" s="5">
        <f t="shared" si="21"/>
        <v>54.980863200000009</v>
      </c>
      <c r="M301" s="5">
        <f t="shared" si="22"/>
        <v>46.377110880000004</v>
      </c>
      <c r="N301" s="5">
        <f t="shared" si="23"/>
        <v>54.144000000000005</v>
      </c>
      <c r="O301" s="7">
        <f t="shared" si="16"/>
        <v>25.678644768000002</v>
      </c>
      <c r="P301" s="5">
        <f t="shared" si="17"/>
        <v>65.477557440000012</v>
      </c>
      <c r="Q301" s="11"/>
    </row>
    <row r="302" spans="1:17" s="1" customFormat="1" ht="30" customHeight="1" x14ac:dyDescent="0.25">
      <c r="A302" s="2" t="s">
        <v>28</v>
      </c>
      <c r="B302" s="2" t="s">
        <v>610</v>
      </c>
      <c r="C302" s="2" t="s">
        <v>611</v>
      </c>
      <c r="D302" s="5">
        <v>67.680000000000007</v>
      </c>
      <c r="E302" s="10"/>
      <c r="F302" s="5">
        <f>D302*0.865123</f>
        <v>58.551524640000004</v>
      </c>
      <c r="G302" s="5">
        <f>D302*0.3794126</f>
        <v>25.678644768000002</v>
      </c>
      <c r="H302" s="5">
        <f>D302*0.967458</f>
        <v>65.477557440000012</v>
      </c>
      <c r="I302" s="5">
        <f t="shared" si="18"/>
        <v>25.678644768000002</v>
      </c>
      <c r="J302" s="5">
        <f t="shared" si="19"/>
        <v>25.678644768000002</v>
      </c>
      <c r="K302" s="5">
        <f t="shared" si="20"/>
        <v>36.222810299999999</v>
      </c>
      <c r="L302" s="5">
        <f t="shared" si="21"/>
        <v>54.980863200000009</v>
      </c>
      <c r="M302" s="5">
        <f t="shared" si="22"/>
        <v>46.377110880000004</v>
      </c>
      <c r="N302" s="5">
        <f t="shared" si="23"/>
        <v>54.144000000000005</v>
      </c>
      <c r="O302" s="7">
        <f t="shared" si="16"/>
        <v>25.678644768000002</v>
      </c>
      <c r="P302" s="5">
        <f t="shared" si="17"/>
        <v>65.477557440000012</v>
      </c>
      <c r="Q302" s="11"/>
    </row>
  </sheetData>
  <mergeCells count="3">
    <mergeCell ref="E6:E8"/>
    <mergeCell ref="E9:E302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Services csv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Bova</dc:creator>
  <cp:lastModifiedBy>Carrie Bova</cp:lastModifiedBy>
  <dcterms:created xsi:type="dcterms:W3CDTF">2020-12-31T22:43:26Z</dcterms:created>
  <dcterms:modified xsi:type="dcterms:W3CDTF">2021-01-01T00:16:24Z</dcterms:modified>
</cp:coreProperties>
</file>